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65521" windowWidth="12030" windowHeight="14655" activeTab="0"/>
  </bookViews>
  <sheets>
    <sheet name="FY18 (2017-2018) FEES" sheetId="1" r:id="rId1"/>
  </sheets>
  <definedNames>
    <definedName name="_xlnm.Print_Area" localSheetId="0">'FY18 (2017-2018) FEES'!$A$1:$E$416</definedName>
  </definedNames>
  <calcPr fullCalcOnLoad="1"/>
</workbook>
</file>

<file path=xl/sharedStrings.xml><?xml version="1.0" encoding="utf-8"?>
<sst xmlns="http://schemas.openxmlformats.org/spreadsheetml/2006/main" count="277" uniqueCount="226">
  <si>
    <t>Comprehensive Plan Amendment</t>
  </si>
  <si>
    <t>Zoning Map Amendments</t>
  </si>
  <si>
    <t>Without Site Plan Revew</t>
  </si>
  <si>
    <t>With Site Plan Review(s)</t>
  </si>
  <si>
    <t xml:space="preserve">     General Use District</t>
  </si>
  <si>
    <t xml:space="preserve">     Conditional Use District</t>
  </si>
  <si>
    <t xml:space="preserve">     Base Charge</t>
  </si>
  <si>
    <t xml:space="preserve">     Per Acre Charge</t>
  </si>
  <si>
    <t>Special Use Permit Modification</t>
  </si>
  <si>
    <t>Variances</t>
  </si>
  <si>
    <t>Appeals or Interpretations</t>
  </si>
  <si>
    <t xml:space="preserve">     Per Lot Fee</t>
  </si>
  <si>
    <t>Sketch Plan Review - Site plan &amp; subdivision courtesy review (prior to formal SUP, ZCP, or major subdivision).</t>
  </si>
  <si>
    <t xml:space="preserve">     Town Engineer Hourly Rate</t>
  </si>
  <si>
    <t>Sign Permit Application</t>
  </si>
  <si>
    <t>Exempt</t>
  </si>
  <si>
    <t>Recombination</t>
  </si>
  <si>
    <t>Right-of-Way Dedication</t>
  </si>
  <si>
    <t>Boundary Survey of Existing Lots</t>
  </si>
  <si>
    <t>Minor Subdivision</t>
  </si>
  <si>
    <t>Family Subdivision</t>
  </si>
  <si>
    <t>Major Subdivision</t>
  </si>
  <si>
    <t>Public Hearing Mailing Fees</t>
  </si>
  <si>
    <t>Actual Cost Paid by the Applicant</t>
  </si>
  <si>
    <t xml:space="preserve">     Const. Plan Submittal Fee</t>
  </si>
  <si>
    <t xml:space="preserve">     Actual Costs</t>
  </si>
  <si>
    <t>Legal Review Fees</t>
  </si>
  <si>
    <t>Actual Costs as Approved by Town Engineer</t>
  </si>
  <si>
    <t>Subdivision Date</t>
  </si>
  <si>
    <t xml:space="preserve">     MFD Between 7/1/94 - 6/30/00</t>
  </si>
  <si>
    <t>Storm Drainage per Linear Foot</t>
  </si>
  <si>
    <t>Streets per Linear Foot</t>
  </si>
  <si>
    <t>Sidewalks per Linear Foot</t>
  </si>
  <si>
    <t>Curb and Gutter per Linear Foot</t>
  </si>
  <si>
    <t>Reinspection Fee</t>
  </si>
  <si>
    <t>Town Center Overlay</t>
  </si>
  <si>
    <t xml:space="preserve">     Per Parking Space</t>
  </si>
  <si>
    <t>Single Family Residential</t>
  </si>
  <si>
    <t>Multi-Family Residential and Attached Residential</t>
  </si>
  <si>
    <t>Residential Category</t>
  </si>
  <si>
    <t>Industrial Category</t>
  </si>
  <si>
    <t>Cost Per Unit</t>
  </si>
  <si>
    <t>Office/Hospital/Medical Facilities</t>
  </si>
  <si>
    <t>Institutional Uses</t>
  </si>
  <si>
    <t>Group Quarters - Per Bed</t>
  </si>
  <si>
    <t>Cost Per 1,000 Square Feet</t>
  </si>
  <si>
    <t>Churches - Per 1,000 SF</t>
  </si>
  <si>
    <t>Miniwarehousing per 1,000 Square Feet</t>
  </si>
  <si>
    <t>Warehouse, Wholesale, Distribution, Transfer, Storage Facililty Per 1,000 Sq. Ft.</t>
  </si>
  <si>
    <t>Retail</t>
  </si>
  <si>
    <t>Less than 50,000 SF</t>
  </si>
  <si>
    <t>Per 1,000 SF</t>
  </si>
  <si>
    <t>Outdoor retail display areas as Primary Use - Per Acre**</t>
  </si>
  <si>
    <t>Retail Delivery Pumps per Pump***</t>
  </si>
  <si>
    <t>High Schools - Per Student*</t>
  </si>
  <si>
    <t>Size</t>
  </si>
  <si>
    <t>3/4"</t>
  </si>
  <si>
    <t>1"</t>
  </si>
  <si>
    <t>Building Permit Processing Fee</t>
  </si>
  <si>
    <t>Commercial Certificate of Occupancy Inspection</t>
  </si>
  <si>
    <t>Residential Setback and Certificate of Occupancy Inspection</t>
  </si>
  <si>
    <t xml:space="preserve">     Acreage Fee - Per Acre</t>
  </si>
  <si>
    <t>Commercial Setback Inspection</t>
  </si>
  <si>
    <t>Standard Specifications and Construction Details</t>
  </si>
  <si>
    <t>Blasting Permit</t>
  </si>
  <si>
    <t>Petition to Close Right-of-Way</t>
  </si>
  <si>
    <t xml:space="preserve">Comprehensive Plan </t>
  </si>
  <si>
    <t>Unified Development Ordinance</t>
  </si>
  <si>
    <t xml:space="preserve">     11"X17"</t>
  </si>
  <si>
    <t xml:space="preserve">     Large Format - Per Sq. Ft.</t>
  </si>
  <si>
    <t xml:space="preserve">Paper Copies </t>
  </si>
  <si>
    <t xml:space="preserve">     8.5"X11" - Per Page</t>
  </si>
  <si>
    <t xml:space="preserve">     8.5"X14" - Per Page</t>
  </si>
  <si>
    <t xml:space="preserve">     Certified Copy - Per Page</t>
  </si>
  <si>
    <t>Water Stub - Per Stub</t>
  </si>
  <si>
    <t>Sewer Stub - Per Stub</t>
  </si>
  <si>
    <t>Fee</t>
  </si>
  <si>
    <t>5/8" Meter</t>
  </si>
  <si>
    <t xml:space="preserve">     Meter</t>
  </si>
  <si>
    <t>2" Meter</t>
  </si>
  <si>
    <t>1.5" Meter</t>
  </si>
  <si>
    <t>4" Meter</t>
  </si>
  <si>
    <t xml:space="preserve">     Tap Fee**</t>
  </si>
  <si>
    <t>6" Meter</t>
  </si>
  <si>
    <t>8" Meter</t>
  </si>
  <si>
    <t>Subdivision Final Reinspection at Conclusion of Warranty/per hour</t>
  </si>
  <si>
    <t>Fire Permit Fees</t>
  </si>
  <si>
    <t>6" Line with Fire Protection</t>
  </si>
  <si>
    <t>8" Line with Fire Protection</t>
  </si>
  <si>
    <t>Sewer Tap-4" Line</t>
  </si>
  <si>
    <t xml:space="preserve">     Inspection - Base Fee</t>
  </si>
  <si>
    <t>DEVELOPMENT FEES</t>
  </si>
  <si>
    <t>Building Permit</t>
  </si>
  <si>
    <t>New Dwellings - (Single Duplex or Townhouse)</t>
  </si>
  <si>
    <t xml:space="preserve">     Per Dwelling Base Fee up to 1,200 SF</t>
  </si>
  <si>
    <t>Over 1,200, each additional SF</t>
  </si>
  <si>
    <t>Residential Additions</t>
  </si>
  <si>
    <t xml:space="preserve">0-400 SF </t>
  </si>
  <si>
    <t xml:space="preserve">Over 400 SF </t>
  </si>
  <si>
    <t>Multi-Family Dwellings</t>
  </si>
  <si>
    <t>For the First Unit</t>
  </si>
  <si>
    <t>Each additional Unit</t>
  </si>
  <si>
    <t>Mobile homes</t>
  </si>
  <si>
    <t>Residential Accessory Buildings</t>
  </si>
  <si>
    <t>The cost of land use and trade inspection feees, plus fee per square foot</t>
  </si>
  <si>
    <t xml:space="preserve">Land Use </t>
  </si>
  <si>
    <t>Temporary Service Pole</t>
  </si>
  <si>
    <t>Trade Inspections</t>
  </si>
  <si>
    <t>Building</t>
  </si>
  <si>
    <t>Electrical</t>
  </si>
  <si>
    <t xml:space="preserve">Mechanical </t>
  </si>
  <si>
    <t>Plumbing</t>
  </si>
  <si>
    <t>Non-Residential- Based on Cost per trade</t>
  </si>
  <si>
    <t>$0-$700</t>
  </si>
  <si>
    <t>$701-$1,500</t>
  </si>
  <si>
    <t>$1,501-$2,500</t>
  </si>
  <si>
    <t>$2,501-$25,000</t>
  </si>
  <si>
    <t>$25,001-$50,000</t>
  </si>
  <si>
    <t>$50,001-$100,000</t>
  </si>
  <si>
    <t>$100,001-$200,000</t>
  </si>
  <si>
    <t>$200,001-$350,000</t>
  </si>
  <si>
    <t>$350,001-$500,000</t>
  </si>
  <si>
    <t>$500,001-$750,000</t>
  </si>
  <si>
    <t>$750,001-$1,000,000</t>
  </si>
  <si>
    <t>$1,000,000+</t>
  </si>
  <si>
    <t xml:space="preserve">(add .17% for each added million dollars or portion thereof) </t>
  </si>
  <si>
    <t>BUILDING PERMIT FEE DUE ON INVOICE</t>
  </si>
  <si>
    <t>Total</t>
  </si>
  <si>
    <t>FEES DUE ON APPLICATION</t>
  </si>
  <si>
    <t>Town of Knightdale</t>
  </si>
  <si>
    <t>DEVELOPMENT FEE SCHEDULE</t>
  </si>
  <si>
    <t xml:space="preserve">     Inspection - </t>
  </si>
  <si>
    <t xml:space="preserve">     Senior Planner Hourly Rate</t>
  </si>
  <si>
    <t>Construction Plan Review - Initial $300 for construction plans plus actual costs due after all preliminary and construction plan review and upon invoice.</t>
  </si>
  <si>
    <t>Insert Project Description Here</t>
  </si>
  <si>
    <t xml:space="preserve">     Flat Fee </t>
  </si>
  <si>
    <t>Zoning Confirmation Letter</t>
  </si>
  <si>
    <t xml:space="preserve">    Additional Per Hour Fee</t>
  </si>
  <si>
    <t xml:space="preserve">    Submittal Fee/1 Hr. Review</t>
  </si>
  <si>
    <t xml:space="preserve">     Submittal Fee</t>
  </si>
  <si>
    <t xml:space="preserve">     SFD Between 7/1/94 -6/30/00</t>
  </si>
  <si>
    <t xml:space="preserve">     Prior to 7/1/94</t>
  </si>
  <si>
    <t xml:space="preserve">     After 7/1/00</t>
  </si>
  <si>
    <t>Fee In Lieu Per Dwelling Unit</t>
  </si>
  <si>
    <t>Day Care Facilities - Per Licensed Enrollee</t>
  </si>
  <si>
    <t>Elementary and Middle Schools -Per Student*</t>
  </si>
  <si>
    <t>Cemetery - Per Acre</t>
  </si>
  <si>
    <t>3/4" Service Split for Irrigation</t>
  </si>
  <si>
    <t xml:space="preserve">     New Service</t>
  </si>
  <si>
    <t xml:space="preserve">     Existing Service</t>
  </si>
  <si>
    <t>1" Service Split for Irrigation</t>
  </si>
  <si>
    <t>Wake County Building Permit Fees</t>
  </si>
  <si>
    <t>Town Code of Ordinances</t>
  </si>
  <si>
    <t>Computer Files onto CD (per CD)</t>
  </si>
  <si>
    <t>DVD Copy of LURB Meeting</t>
  </si>
  <si>
    <t>Printed Maps</t>
  </si>
  <si>
    <t xml:space="preserve">    First Day</t>
  </si>
  <si>
    <t xml:space="preserve">    Each Day Until Corrected </t>
  </si>
  <si>
    <t xml:space="preserve">   First Day</t>
  </si>
  <si>
    <t xml:space="preserve">   Each Day Until Corrected</t>
  </si>
  <si>
    <t>Meter Size</t>
  </si>
  <si>
    <t>10"</t>
  </si>
  <si>
    <t>12" or Greater</t>
  </si>
  <si>
    <t>Must be quoted by CoR</t>
  </si>
  <si>
    <t>3/4" Meter</t>
  </si>
  <si>
    <t>1" Meter</t>
  </si>
  <si>
    <t xml:space="preserve">     Sewer</t>
  </si>
  <si>
    <t xml:space="preserve">     Water</t>
  </si>
  <si>
    <t xml:space="preserve">     Water </t>
  </si>
  <si>
    <t>For approved sewer-only connections, the capital facilities fee shall be $1,567.00 per 4-inch sewer service connection.  The fee will increase proportionately to the increased connection size and/or volume.</t>
  </si>
  <si>
    <t>See Master Plan Fee</t>
  </si>
  <si>
    <t xml:space="preserve">Flat Fee </t>
  </si>
  <si>
    <t xml:space="preserve">     Plus Per Acre Charge</t>
  </si>
  <si>
    <t>I.  Miscellaneous Permits</t>
  </si>
  <si>
    <t>J. Miscellaneous Fees and Documents</t>
  </si>
  <si>
    <t>K. Violations</t>
  </si>
  <si>
    <t>Banner Permit-Per 2 Week Period</t>
  </si>
  <si>
    <t xml:space="preserve">Fees due are based upon the fees and charges schedule in effect at the time you pay your fees.  The fees and charges schedule is subject to change on July 1 of each year.  </t>
  </si>
  <si>
    <t>Residential Use</t>
  </si>
  <si>
    <t>Non-Residential Use</t>
  </si>
  <si>
    <t xml:space="preserve">    First Offense</t>
  </si>
  <si>
    <t xml:space="preserve">    Second Offense w/in 6 mo.</t>
  </si>
  <si>
    <t>Lighting</t>
  </si>
  <si>
    <t xml:space="preserve">    Per Sq. Ft. Area of Vegetation</t>
  </si>
  <si>
    <t>UDO Violation</t>
  </si>
  <si>
    <t>Sign Violation</t>
  </si>
  <si>
    <t>Landscaping Violation</t>
  </si>
  <si>
    <t xml:space="preserve"> Environmental Protection Violations</t>
  </si>
  <si>
    <t>Building Occupancy w/out CO or after TCO expiration</t>
  </si>
  <si>
    <t>Engineer Review Fees</t>
  </si>
  <si>
    <t xml:space="preserve">   Consultant Engineer</t>
  </si>
  <si>
    <t>Actual Cost</t>
  </si>
  <si>
    <t xml:space="preserve">   Town Engineer Hourly Rate</t>
  </si>
  <si>
    <t xml:space="preserve">   TIA Review</t>
  </si>
  <si>
    <t>All Other Uses Based on Applicant Estimate as Approved by Town Engineer</t>
  </si>
  <si>
    <t xml:space="preserve">    Less than 100,000 SF</t>
  </si>
  <si>
    <t xml:space="preserve">   100,000 to less than 200,000 SF</t>
  </si>
  <si>
    <t xml:space="preserve">   200,000 SF or Greater</t>
  </si>
  <si>
    <t>Industrial, Manufacturing, Agricultual Processing- Use Greater of Fee Per Acre or Fee Per 1,000 Sq. Ft.</t>
  </si>
  <si>
    <t xml:space="preserve">     Per Acre (See Note Above)</t>
  </si>
  <si>
    <t xml:space="preserve">     Per 1,000 Square Feet (See Note Above)</t>
  </si>
  <si>
    <t>100,000 To Less Than 200,000 SF</t>
  </si>
  <si>
    <t>50,000 to Less Than 100,000 SF</t>
  </si>
  <si>
    <t>200,000 To Less Than 300,000 SF</t>
  </si>
  <si>
    <t>300,000 SF or Greater</t>
  </si>
  <si>
    <t>F. Stub Fees</t>
  </si>
  <si>
    <t>Single Family-Per Unit (250 GPD)</t>
  </si>
  <si>
    <t>Multi-Family Per Unit (250 GPD)</t>
  </si>
  <si>
    <t>Residential: Water</t>
  </si>
  <si>
    <t>Residential: Sewer</t>
  </si>
  <si>
    <t xml:space="preserve">    Per Single Family Unit</t>
  </si>
  <si>
    <t xml:space="preserve">    MF Per Unit (Single Service)</t>
  </si>
  <si>
    <t xml:space="preserve">    Per SF Unit</t>
  </si>
  <si>
    <t xml:space="preserve">    Group Housing Per Unit (Single Service)</t>
  </si>
  <si>
    <t>Hotel/Motel per Room</t>
  </si>
  <si>
    <t>10" Protectus III</t>
  </si>
  <si>
    <t>Effective 7-01-2017</t>
  </si>
  <si>
    <t>Unified Development Ordinance Amendment</t>
  </si>
  <si>
    <t>Commercial Certificate of Occupancy Inspection - additions or alterations that do not affect the number of parking spaces or require landscape improvements</t>
  </si>
  <si>
    <t>Urban Service Area Review - For areas not within the current Knightdale corporate limits or ETJ.  Fees incurred by Town Engineer or Traffic Consultant are due upon invoice.</t>
  </si>
  <si>
    <t>Custom Maps by Development Services Dept. - Per Hour, 1 Hour minimum</t>
  </si>
  <si>
    <t>Weekend Inspection</t>
  </si>
  <si>
    <t xml:space="preserve">     Knightdale Employee </t>
  </si>
  <si>
    <t xml:space="preserve">Livestock/Farm Animal Permit </t>
  </si>
  <si>
    <t xml:space="preserve">Encroachment Permit </t>
  </si>
  <si>
    <t xml:space="preserve">Encroachment Inspection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</si>
</sst>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5">
    <font>
      <sz val="10"/>
      <name val="Arial"/>
      <family val="0"/>
    </font>
    <font>
      <sz val="8"/>
      <name val="Arial"/>
      <family val="2"/>
    </font>
    <font>
      <b/>
      <sz val="10"/>
      <name val="Arial"/>
      <family val="2"/>
    </font>
    <font>
      <b/>
      <sz val="12"/>
      <name val="Arial"/>
      <family val="2"/>
    </font>
    <font>
      <sz val="22"/>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8"/>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9">
    <xf numFmtId="0" fontId="0" fillId="0" borderId="0" xfId="0" applyAlignment="1">
      <alignment/>
    </xf>
    <xf numFmtId="0" fontId="3" fillId="0" borderId="0" xfId="0" applyFont="1" applyAlignment="1">
      <alignment/>
    </xf>
    <xf numFmtId="0" fontId="0" fillId="0" borderId="0" xfId="0" applyAlignment="1">
      <alignment wrapText="1"/>
    </xf>
    <xf numFmtId="0" fontId="0" fillId="0" borderId="10" xfId="0" applyBorder="1" applyAlignment="1">
      <alignment/>
    </xf>
    <xf numFmtId="0" fontId="0" fillId="0" borderId="10" xfId="0" applyBorder="1" applyAlignment="1">
      <alignment wrapText="1"/>
    </xf>
    <xf numFmtId="164" fontId="0" fillId="0" borderId="0" xfId="0" applyNumberFormat="1" applyAlignment="1">
      <alignment horizontal="left"/>
    </xf>
    <xf numFmtId="164" fontId="0" fillId="0" borderId="10" xfId="0" applyNumberFormat="1" applyBorder="1" applyAlignment="1">
      <alignment horizontal="left"/>
    </xf>
    <xf numFmtId="164" fontId="0" fillId="0" borderId="10" xfId="0" applyNumberFormat="1" applyBorder="1" applyAlignment="1">
      <alignment horizontal="left" wrapText="1"/>
    </xf>
    <xf numFmtId="0" fontId="0" fillId="0" borderId="0" xfId="0" applyAlignment="1">
      <alignment vertical="top" wrapText="1"/>
    </xf>
    <xf numFmtId="0" fontId="0" fillId="0" borderId="10" xfId="0" applyBorder="1" applyAlignment="1">
      <alignment vertical="top" wrapText="1"/>
    </xf>
    <xf numFmtId="164" fontId="0" fillId="0" borderId="10" xfId="0" applyNumberFormat="1" applyBorder="1" applyAlignment="1">
      <alignment horizontal="left" vertical="top" wrapText="1"/>
    </xf>
    <xf numFmtId="0" fontId="0" fillId="0" borderId="11" xfId="0" applyBorder="1" applyAlignment="1">
      <alignment/>
    </xf>
    <xf numFmtId="0" fontId="0" fillId="0" borderId="12" xfId="0" applyBorder="1" applyAlignment="1">
      <alignment/>
    </xf>
    <xf numFmtId="164" fontId="0" fillId="0" borderId="0" xfId="0" applyNumberFormat="1" applyBorder="1" applyAlignment="1">
      <alignment horizontal="left"/>
    </xf>
    <xf numFmtId="0" fontId="0" fillId="0" borderId="0" xfId="0" applyBorder="1" applyAlignment="1">
      <alignment/>
    </xf>
    <xf numFmtId="0" fontId="0" fillId="0" borderId="13" xfId="0" applyBorder="1" applyAlignment="1">
      <alignment/>
    </xf>
    <xf numFmtId="0" fontId="0" fillId="0" borderId="14" xfId="0" applyBorder="1" applyAlignment="1">
      <alignment wrapText="1"/>
    </xf>
    <xf numFmtId="0" fontId="0" fillId="0" borderId="15" xfId="0" applyBorder="1" applyAlignment="1">
      <alignment/>
    </xf>
    <xf numFmtId="0" fontId="0" fillId="0" borderId="16" xfId="0" applyBorder="1" applyAlignment="1">
      <alignment/>
    </xf>
    <xf numFmtId="164" fontId="0" fillId="0" borderId="14" xfId="0" applyNumberFormat="1" applyFont="1" applyBorder="1" applyAlignment="1">
      <alignment horizontal="left" wrapText="1"/>
    </xf>
    <xf numFmtId="164" fontId="0" fillId="0" borderId="15" xfId="0" applyNumberFormat="1" applyBorder="1" applyAlignment="1">
      <alignment horizontal="left"/>
    </xf>
    <xf numFmtId="164" fontId="0" fillId="0" borderId="16" xfId="0" applyNumberFormat="1" applyBorder="1" applyAlignment="1">
      <alignment horizontal="left"/>
    </xf>
    <xf numFmtId="0" fontId="0" fillId="0" borderId="14" xfId="0" applyBorder="1" applyAlignment="1">
      <alignment/>
    </xf>
    <xf numFmtId="164" fontId="0" fillId="0" borderId="14" xfId="0" applyNumberFormat="1" applyBorder="1" applyAlignment="1">
      <alignment horizontal="left"/>
    </xf>
    <xf numFmtId="0" fontId="0" fillId="0" borderId="14" xfId="0" applyFill="1" applyBorder="1" applyAlignment="1">
      <alignment wrapText="1"/>
    </xf>
    <xf numFmtId="0" fontId="0" fillId="0" borderId="15" xfId="0" applyFill="1" applyBorder="1" applyAlignment="1">
      <alignment/>
    </xf>
    <xf numFmtId="0" fontId="0" fillId="0" borderId="16" xfId="0" applyFill="1" applyBorder="1" applyAlignment="1">
      <alignment/>
    </xf>
    <xf numFmtId="164" fontId="0" fillId="0" borderId="14" xfId="0" applyNumberFormat="1" applyBorder="1" applyAlignment="1">
      <alignment horizontal="left" wrapText="1"/>
    </xf>
    <xf numFmtId="164" fontId="0" fillId="0" borderId="17" xfId="0" applyNumberFormat="1" applyBorder="1" applyAlignment="1">
      <alignment horizontal="left" wrapText="1"/>
    </xf>
    <xf numFmtId="164" fontId="0" fillId="0" borderId="18" xfId="0" applyNumberFormat="1" applyBorder="1" applyAlignment="1">
      <alignment horizontal="left"/>
    </xf>
    <xf numFmtId="164" fontId="0" fillId="0" borderId="19" xfId="0" applyNumberFormat="1" applyBorder="1" applyAlignment="1">
      <alignment horizontal="left"/>
    </xf>
    <xf numFmtId="0" fontId="0" fillId="0" borderId="0" xfId="0" applyBorder="1" applyAlignment="1">
      <alignment vertical="top" wrapText="1"/>
    </xf>
    <xf numFmtId="0" fontId="0" fillId="0" borderId="0" xfId="0" applyBorder="1" applyAlignment="1">
      <alignment horizontal="center"/>
    </xf>
    <xf numFmtId="164" fontId="0" fillId="0" borderId="0" xfId="0" applyNumberForma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164" fontId="0" fillId="0" borderId="14" xfId="0" applyNumberFormat="1" applyBorder="1" applyAlignment="1">
      <alignment horizontal="left" vertical="top" wrapText="1"/>
    </xf>
    <xf numFmtId="0" fontId="0" fillId="0" borderId="10" xfId="0" applyFill="1" applyBorder="1" applyAlignment="1">
      <alignment/>
    </xf>
    <xf numFmtId="0" fontId="0" fillId="0" borderId="14" xfId="0" applyBorder="1" applyAlignment="1">
      <alignment vertical="top" wrapText="1"/>
    </xf>
    <xf numFmtId="0" fontId="0" fillId="0" borderId="16" xfId="0" applyBorder="1" applyAlignment="1">
      <alignment vertical="top" wrapText="1"/>
    </xf>
    <xf numFmtId="164" fontId="0" fillId="0" borderId="16" xfId="0" applyNumberFormat="1" applyBorder="1" applyAlignment="1">
      <alignment horizontal="left" vertical="top" wrapText="1"/>
    </xf>
    <xf numFmtId="0" fontId="0" fillId="0" borderId="15" xfId="0" applyBorder="1" applyAlignment="1">
      <alignment vertical="top" wrapText="1"/>
    </xf>
    <xf numFmtId="164" fontId="0" fillId="0" borderId="15" xfId="0" applyNumberFormat="1"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vertical="top"/>
    </xf>
    <xf numFmtId="164" fontId="0" fillId="0" borderId="0" xfId="0" applyNumberFormat="1" applyFill="1" applyAlignment="1">
      <alignment/>
    </xf>
    <xf numFmtId="164" fontId="0" fillId="0" borderId="10" xfId="0" applyNumberFormat="1" applyFill="1" applyBorder="1" applyAlignment="1">
      <alignment/>
    </xf>
    <xf numFmtId="164" fontId="0" fillId="0" borderId="10" xfId="0" applyNumberFormat="1" applyFill="1" applyBorder="1" applyAlignment="1">
      <alignment wrapText="1"/>
    </xf>
    <xf numFmtId="164" fontId="0" fillId="0" borderId="17" xfId="0" applyNumberFormat="1" applyFill="1" applyBorder="1" applyAlignment="1">
      <alignment wrapText="1"/>
    </xf>
    <xf numFmtId="164" fontId="0" fillId="0" borderId="18" xfId="0" applyNumberFormat="1" applyFill="1" applyBorder="1" applyAlignment="1">
      <alignment/>
    </xf>
    <xf numFmtId="164" fontId="0" fillId="0" borderId="19" xfId="0" applyNumberFormat="1" applyFill="1" applyBorder="1" applyAlignment="1">
      <alignment/>
    </xf>
    <xf numFmtId="164" fontId="0" fillId="0" borderId="10" xfId="0" applyNumberFormat="1" applyFill="1" applyBorder="1" applyAlignment="1">
      <alignment vertical="top" wrapText="1"/>
    </xf>
    <xf numFmtId="164" fontId="0" fillId="0" borderId="0" xfId="0" applyNumberFormat="1" applyFill="1" applyBorder="1" applyAlignment="1">
      <alignment/>
    </xf>
    <xf numFmtId="164" fontId="0" fillId="0" borderId="17" xfId="0" applyNumberFormat="1" applyFill="1" applyBorder="1" applyAlignment="1">
      <alignment/>
    </xf>
    <xf numFmtId="164" fontId="0" fillId="0" borderId="14" xfId="0" applyNumberFormat="1" applyFill="1" applyBorder="1" applyAlignment="1">
      <alignment/>
    </xf>
    <xf numFmtId="164" fontId="0" fillId="0" borderId="16" xfId="0" applyNumberFormat="1" applyFill="1" applyBorder="1" applyAlignment="1">
      <alignment/>
    </xf>
    <xf numFmtId="164" fontId="0" fillId="0" borderId="0" xfId="0" applyNumberFormat="1" applyFill="1" applyBorder="1" applyAlignment="1">
      <alignment horizontal="center"/>
    </xf>
    <xf numFmtId="164" fontId="0" fillId="0" borderId="14" xfId="0" applyNumberFormat="1" applyFill="1" applyBorder="1" applyAlignment="1">
      <alignment wrapText="1"/>
    </xf>
    <xf numFmtId="164" fontId="0" fillId="0" borderId="15" xfId="0" applyNumberFormat="1" applyFill="1" applyBorder="1" applyAlignment="1">
      <alignment/>
    </xf>
    <xf numFmtId="164" fontId="0" fillId="0" borderId="13" xfId="0" applyNumberFormat="1" applyFill="1" applyBorder="1" applyAlignment="1">
      <alignment/>
    </xf>
    <xf numFmtId="164" fontId="0" fillId="0" borderId="10" xfId="0" applyNumberFormat="1" applyFill="1" applyBorder="1" applyAlignment="1">
      <alignment/>
    </xf>
    <xf numFmtId="164" fontId="0" fillId="0" borderId="14" xfId="0" applyNumberFormat="1" applyFill="1" applyBorder="1" applyAlignment="1">
      <alignment vertical="top" wrapText="1"/>
    </xf>
    <xf numFmtId="164" fontId="0" fillId="0" borderId="15" xfId="0" applyNumberFormat="1" applyFill="1" applyBorder="1" applyAlignment="1">
      <alignment vertical="top" wrapText="1"/>
    </xf>
    <xf numFmtId="164" fontId="0" fillId="0" borderId="16" xfId="0" applyNumberFormat="1" applyFill="1" applyBorder="1" applyAlignment="1">
      <alignment wrapText="1"/>
    </xf>
    <xf numFmtId="164" fontId="0" fillId="0" borderId="16" xfId="0" applyNumberFormat="1" applyFill="1" applyBorder="1" applyAlignment="1">
      <alignment vertical="top" wrapText="1"/>
    </xf>
    <xf numFmtId="164" fontId="0" fillId="0" borderId="10" xfId="0" applyNumberFormat="1" applyFill="1" applyBorder="1" applyAlignment="1">
      <alignment horizontal="left"/>
    </xf>
    <xf numFmtId="0" fontId="0" fillId="0" borderId="0" xfId="0" applyFill="1" applyAlignment="1">
      <alignment/>
    </xf>
    <xf numFmtId="164" fontId="0" fillId="0" borderId="15" xfId="0" applyNumberFormat="1" applyFill="1" applyBorder="1" applyAlignment="1">
      <alignment horizontal="left"/>
    </xf>
    <xf numFmtId="164" fontId="0" fillId="0" borderId="16" xfId="0" applyNumberFormat="1" applyFill="1" applyBorder="1" applyAlignment="1">
      <alignment horizontal="left"/>
    </xf>
    <xf numFmtId="0" fontId="0" fillId="0" borderId="10" xfId="0" applyFill="1" applyBorder="1" applyAlignment="1">
      <alignment wrapText="1"/>
    </xf>
    <xf numFmtId="164" fontId="0" fillId="0" borderId="10" xfId="0" applyNumberFormat="1" applyFill="1" applyBorder="1" applyAlignment="1">
      <alignment horizontal="left" wrapText="1"/>
    </xf>
    <xf numFmtId="0" fontId="0" fillId="0" borderId="10" xfId="0" applyFill="1" applyBorder="1" applyAlignment="1">
      <alignment/>
    </xf>
    <xf numFmtId="0" fontId="0" fillId="0" borderId="0" xfId="0" applyFill="1" applyAlignment="1">
      <alignment vertical="top" wrapText="1"/>
    </xf>
    <xf numFmtId="0" fontId="0" fillId="0" borderId="16" xfId="0" applyFill="1" applyBorder="1" applyAlignment="1">
      <alignment vertical="top" wrapText="1"/>
    </xf>
    <xf numFmtId="164" fontId="0" fillId="0" borderId="16" xfId="0" applyNumberFormat="1" applyFill="1" applyBorder="1" applyAlignment="1">
      <alignment horizontal="left" wrapText="1"/>
    </xf>
    <xf numFmtId="164" fontId="0" fillId="0" borderId="0" xfId="0" applyNumberFormat="1" applyFill="1" applyBorder="1" applyAlignment="1">
      <alignment vertical="top" wrapText="1"/>
    </xf>
    <xf numFmtId="164" fontId="0" fillId="0" borderId="0" xfId="0" applyNumberFormat="1" applyBorder="1" applyAlignment="1">
      <alignment horizontal="left" vertical="top" wrapText="1"/>
    </xf>
    <xf numFmtId="164" fontId="0" fillId="0" borderId="20" xfId="0" applyNumberFormat="1" applyBorder="1" applyAlignment="1">
      <alignment horizontal="left"/>
    </xf>
    <xf numFmtId="164" fontId="0" fillId="0" borderId="21" xfId="0" applyNumberFormat="1" applyFill="1" applyBorder="1" applyAlignment="1">
      <alignment/>
    </xf>
    <xf numFmtId="0" fontId="0" fillId="0" borderId="0" xfId="0" applyBorder="1" applyAlignment="1">
      <alignment wrapText="1"/>
    </xf>
    <xf numFmtId="0" fontId="0" fillId="0" borderId="20" xfId="0" applyBorder="1" applyAlignment="1">
      <alignment wrapText="1"/>
    </xf>
    <xf numFmtId="164" fontId="0" fillId="0" borderId="20" xfId="0" applyNumberFormat="1" applyBorder="1" applyAlignment="1">
      <alignment horizontal="left" wrapText="1"/>
    </xf>
    <xf numFmtId="164" fontId="0" fillId="0" borderId="20" xfId="0" applyNumberFormat="1" applyFill="1" applyBorder="1" applyAlignment="1">
      <alignment wrapText="1"/>
    </xf>
    <xf numFmtId="0" fontId="0" fillId="0" borderId="20" xfId="0" applyBorder="1" applyAlignment="1">
      <alignment vertical="top" wrapText="1"/>
    </xf>
    <xf numFmtId="164" fontId="0" fillId="0" borderId="20" xfId="0" applyNumberFormat="1" applyFill="1" applyBorder="1" applyAlignment="1">
      <alignment/>
    </xf>
    <xf numFmtId="164" fontId="0" fillId="0" borderId="22" xfId="0" applyNumberFormat="1" applyFill="1" applyBorder="1" applyAlignment="1">
      <alignment/>
    </xf>
    <xf numFmtId="0" fontId="0" fillId="0" borderId="10" xfId="0" applyFill="1" applyBorder="1" applyAlignment="1">
      <alignment vertical="top" wrapText="1"/>
    </xf>
    <xf numFmtId="6" fontId="0" fillId="0" borderId="10" xfId="0" applyNumberFormat="1" applyFill="1" applyBorder="1" applyAlignment="1">
      <alignment vertical="top" wrapText="1"/>
    </xf>
    <xf numFmtId="10" fontId="0" fillId="0" borderId="10" xfId="0" applyNumberFormat="1" applyBorder="1" applyAlignment="1">
      <alignment horizontal="left"/>
    </xf>
    <xf numFmtId="0" fontId="0" fillId="0" borderId="22" xfId="0" applyBorder="1" applyAlignment="1">
      <alignment/>
    </xf>
    <xf numFmtId="0" fontId="2" fillId="0" borderId="23" xfId="0" applyFont="1" applyBorder="1" applyAlignment="1">
      <alignment/>
    </xf>
    <xf numFmtId="0" fontId="2" fillId="0" borderId="24" xfId="0" applyFont="1" applyBorder="1" applyAlignment="1">
      <alignment/>
    </xf>
    <xf numFmtId="164" fontId="2" fillId="0" borderId="25" xfId="0" applyNumberFormat="1" applyFont="1" applyBorder="1" applyAlignment="1">
      <alignment/>
    </xf>
    <xf numFmtId="0" fontId="44" fillId="0" borderId="0" xfId="0" applyFont="1" applyAlignment="1">
      <alignment/>
    </xf>
    <xf numFmtId="0" fontId="44" fillId="0" borderId="0" xfId="0" applyFont="1" applyAlignment="1">
      <alignment horizontal="left" readingOrder="1"/>
    </xf>
    <xf numFmtId="164" fontId="0" fillId="0" borderId="15" xfId="0" applyNumberFormat="1" applyBorder="1" applyAlignment="1">
      <alignment horizontal="left" wrapText="1"/>
    </xf>
    <xf numFmtId="0" fontId="0" fillId="0" borderId="15" xfId="0" applyBorder="1" applyAlignment="1">
      <alignment wrapText="1"/>
    </xf>
    <xf numFmtId="164" fontId="0" fillId="0" borderId="18" xfId="0" applyNumberFormat="1" applyFill="1" applyBorder="1" applyAlignment="1">
      <alignment wrapText="1"/>
    </xf>
    <xf numFmtId="0" fontId="0" fillId="0" borderId="15" xfId="0" applyFont="1" applyFill="1" applyBorder="1" applyAlignment="1">
      <alignment wrapText="1"/>
    </xf>
    <xf numFmtId="0" fontId="0" fillId="0" borderId="10" xfId="0" applyFont="1" applyBorder="1" applyAlignment="1">
      <alignment/>
    </xf>
    <xf numFmtId="0" fontId="0" fillId="0" borderId="10" xfId="0" applyFont="1" applyBorder="1" applyAlignment="1">
      <alignment wrapText="1"/>
    </xf>
    <xf numFmtId="164" fontId="0" fillId="0" borderId="10" xfId="0" applyNumberFormat="1" applyFont="1" applyBorder="1" applyAlignment="1">
      <alignment horizontal="left"/>
    </xf>
    <xf numFmtId="0" fontId="0" fillId="0" borderId="14" xfId="0" applyFont="1" applyBorder="1" applyAlignment="1">
      <alignment/>
    </xf>
    <xf numFmtId="0" fontId="0" fillId="0" borderId="15" xfId="0" applyFont="1" applyBorder="1" applyAlignment="1">
      <alignment/>
    </xf>
    <xf numFmtId="0" fontId="0" fillId="0" borderId="10" xfId="0" applyFont="1" applyFill="1" applyBorder="1" applyAlignment="1">
      <alignment/>
    </xf>
    <xf numFmtId="0" fontId="0" fillId="0" borderId="10" xfId="0" applyFont="1" applyBorder="1" applyAlignment="1">
      <alignment vertical="top" wrapText="1"/>
    </xf>
    <xf numFmtId="0" fontId="0" fillId="0" borderId="0" xfId="0" applyFont="1" applyBorder="1" applyAlignment="1">
      <alignment/>
    </xf>
    <xf numFmtId="164" fontId="0" fillId="0" borderId="14" xfId="0" applyNumberFormat="1" applyFont="1" applyBorder="1" applyAlignment="1">
      <alignment horizontal="left"/>
    </xf>
    <xf numFmtId="0" fontId="0" fillId="0" borderId="16" xfId="0" applyFont="1" applyBorder="1" applyAlignment="1">
      <alignment/>
    </xf>
    <xf numFmtId="0" fontId="0" fillId="0" borderId="13" xfId="0" applyFont="1" applyBorder="1" applyAlignment="1">
      <alignment/>
    </xf>
    <xf numFmtId="0" fontId="0" fillId="0" borderId="11" xfId="0" applyFont="1" applyBorder="1" applyAlignment="1">
      <alignment/>
    </xf>
    <xf numFmtId="164" fontId="0" fillId="0" borderId="10" xfId="0" applyNumberFormat="1" applyFont="1" applyBorder="1" applyAlignment="1">
      <alignment horizontal="left" vertical="top" wrapText="1"/>
    </xf>
    <xf numFmtId="0" fontId="0" fillId="0" borderId="10" xfId="0" applyFont="1" applyFill="1" applyBorder="1" applyAlignment="1">
      <alignment/>
    </xf>
    <xf numFmtId="164" fontId="0" fillId="0" borderId="15" xfId="0" applyNumberFormat="1" applyFill="1" applyBorder="1" applyAlignment="1">
      <alignment wrapText="1"/>
    </xf>
    <xf numFmtId="0" fontId="0" fillId="0" borderId="14" xfId="0" applyFill="1" applyBorder="1" applyAlignment="1">
      <alignment/>
    </xf>
    <xf numFmtId="164" fontId="0" fillId="0" borderId="14" xfId="0" applyNumberFormat="1" applyFill="1" applyBorder="1" applyAlignment="1">
      <alignment horizontal="left"/>
    </xf>
    <xf numFmtId="0" fontId="0" fillId="0" borderId="0" xfId="0" applyAlignment="1">
      <alignment horizontal="center"/>
    </xf>
    <xf numFmtId="0" fontId="0" fillId="0" borderId="0" xfId="0" applyBorder="1" applyAlignment="1">
      <alignment/>
    </xf>
    <xf numFmtId="0" fontId="0" fillId="0" borderId="10" xfId="0" applyFont="1" applyBorder="1" applyAlignment="1">
      <alignment horizontal="left" wrapText="1"/>
    </xf>
    <xf numFmtId="164" fontId="0" fillId="0" borderId="10" xfId="0" applyNumberFormat="1" applyFont="1" applyBorder="1" applyAlignment="1">
      <alignment horizontal="center"/>
    </xf>
    <xf numFmtId="0" fontId="0" fillId="0" borderId="14" xfId="0" applyFont="1" applyBorder="1" applyAlignment="1">
      <alignment wrapText="1"/>
    </xf>
    <xf numFmtId="0" fontId="0" fillId="0" borderId="16" xfId="0" applyFont="1" applyBorder="1" applyAlignment="1">
      <alignment wrapText="1"/>
    </xf>
    <xf numFmtId="3" fontId="0" fillId="0" borderId="10" xfId="0" applyNumberFormat="1" applyFont="1" applyBorder="1" applyAlignment="1">
      <alignment/>
    </xf>
    <xf numFmtId="0" fontId="3" fillId="0" borderId="0" xfId="0" applyFont="1" applyBorder="1" applyAlignment="1">
      <alignment wrapText="1"/>
    </xf>
    <xf numFmtId="0" fontId="0" fillId="0" borderId="11" xfId="0" applyFont="1" applyFill="1" applyBorder="1" applyAlignment="1">
      <alignment/>
    </xf>
    <xf numFmtId="0" fontId="0" fillId="0" borderId="11" xfId="0"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164" fontId="0" fillId="0" borderId="15" xfId="0" applyNumberFormat="1" applyFont="1" applyFill="1" applyBorder="1" applyAlignment="1">
      <alignment horizontal="left"/>
    </xf>
    <xf numFmtId="164" fontId="0" fillId="0" borderId="16" xfId="0" applyNumberFormat="1" applyFont="1" applyFill="1" applyBorder="1" applyAlignment="1">
      <alignment horizontal="left"/>
    </xf>
    <xf numFmtId="0" fontId="0" fillId="0" borderId="10" xfId="0" applyFont="1" applyFill="1" applyBorder="1" applyAlignment="1">
      <alignment vertical="top" wrapText="1"/>
    </xf>
    <xf numFmtId="164" fontId="0" fillId="0" borderId="10" xfId="0" applyNumberFormat="1" applyFill="1" applyBorder="1" applyAlignment="1">
      <alignment horizontal="left" vertical="top" wrapText="1"/>
    </xf>
    <xf numFmtId="164" fontId="0" fillId="0" borderId="10" xfId="0" applyNumberFormat="1" applyFont="1" applyFill="1" applyBorder="1" applyAlignment="1">
      <alignment horizontal="left"/>
    </xf>
    <xf numFmtId="0" fontId="0" fillId="0" borderId="15" xfId="0" applyFont="1" applyBorder="1" applyAlignment="1">
      <alignment wrapText="1"/>
    </xf>
    <xf numFmtId="0" fontId="1" fillId="0" borderId="16" xfId="0" applyFont="1" applyBorder="1" applyAlignment="1">
      <alignment/>
    </xf>
    <xf numFmtId="0" fontId="1" fillId="0" borderId="15" xfId="0" applyFont="1" applyBorder="1" applyAlignment="1">
      <alignment/>
    </xf>
    <xf numFmtId="0" fontId="1" fillId="0" borderId="15" xfId="0" applyFont="1" applyBorder="1" applyAlignment="1">
      <alignment/>
    </xf>
    <xf numFmtId="0" fontId="0" fillId="0" borderId="16" xfId="0" applyFont="1" applyFill="1" applyBorder="1" applyAlignment="1">
      <alignment vertical="top" wrapText="1"/>
    </xf>
    <xf numFmtId="0" fontId="0" fillId="0" borderId="14" xfId="0" applyFont="1" applyFill="1" applyBorder="1" applyAlignment="1">
      <alignment wrapText="1"/>
    </xf>
    <xf numFmtId="0" fontId="0" fillId="0" borderId="11" xfId="0" applyBorder="1" applyAlignment="1">
      <alignment vertical="top" wrapText="1"/>
    </xf>
    <xf numFmtId="0" fontId="0" fillId="0" borderId="13" xfId="0" applyBorder="1" applyAlignment="1">
      <alignment vertical="top" wrapText="1"/>
    </xf>
    <xf numFmtId="164" fontId="0" fillId="0" borderId="11" xfId="0" applyNumberFormat="1" applyBorder="1" applyAlignment="1">
      <alignment horizontal="left" vertical="top" wrapText="1"/>
    </xf>
    <xf numFmtId="164" fontId="0" fillId="0" borderId="13" xfId="0" applyNumberFormat="1" applyBorder="1" applyAlignment="1">
      <alignment horizontal="left" vertical="top" wrapText="1"/>
    </xf>
    <xf numFmtId="0" fontId="0" fillId="0" borderId="11" xfId="0" applyFont="1" applyBorder="1" applyAlignment="1">
      <alignment horizontal="center" vertical="top" wrapText="1"/>
    </xf>
    <xf numFmtId="0" fontId="0" fillId="0" borderId="22" xfId="0" applyBorder="1" applyAlignment="1">
      <alignment horizontal="center" vertical="top" wrapText="1"/>
    </xf>
    <xf numFmtId="0" fontId="0" fillId="0" borderId="17" xfId="0" applyBorder="1" applyAlignment="1">
      <alignment horizontal="center" vertical="top" wrapText="1"/>
    </xf>
    <xf numFmtId="0" fontId="5" fillId="0" borderId="0" xfId="0" applyFont="1" applyAlignment="1">
      <alignment horizontal="center" wrapText="1"/>
    </xf>
    <xf numFmtId="0" fontId="4" fillId="0" borderId="0" xfId="0" applyFont="1" applyAlignment="1">
      <alignment horizontal="center"/>
    </xf>
    <xf numFmtId="0" fontId="2"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49" fontId="0" fillId="0" borderId="11" xfId="0" applyNumberFormat="1" applyFont="1" applyBorder="1" applyAlignment="1">
      <alignment horizontal="center" vertical="top" wrapText="1"/>
    </xf>
    <xf numFmtId="49" fontId="0" fillId="0" borderId="22" xfId="0" applyNumberFormat="1" applyFont="1" applyBorder="1" applyAlignment="1">
      <alignment horizontal="center" vertical="top" wrapText="1"/>
    </xf>
    <xf numFmtId="49" fontId="0" fillId="0" borderId="17" xfId="0" applyNumberFormat="1" applyFont="1" applyBorder="1" applyAlignment="1">
      <alignment horizontal="center" vertical="top" wrapText="1"/>
    </xf>
    <xf numFmtId="0" fontId="0" fillId="0" borderId="0" xfId="0" applyBorder="1" applyAlignment="1">
      <alignment wrapText="1"/>
    </xf>
    <xf numFmtId="0" fontId="0" fillId="0" borderId="0" xfId="0" applyAlignment="1">
      <alignment wrapText="1"/>
    </xf>
    <xf numFmtId="49" fontId="0" fillId="0" borderId="12" xfId="0" applyNumberFormat="1" applyFont="1" applyBorder="1" applyAlignment="1">
      <alignment horizontal="center" vertical="top" wrapText="1"/>
    </xf>
    <xf numFmtId="49" fontId="0" fillId="0" borderId="0" xfId="0" applyNumberFormat="1" applyFont="1" applyBorder="1" applyAlignment="1">
      <alignment horizontal="center" vertical="top" wrapText="1"/>
    </xf>
    <xf numFmtId="49" fontId="0" fillId="0" borderId="18" xfId="0" applyNumberFormat="1" applyFont="1" applyBorder="1" applyAlignment="1">
      <alignment horizontal="center" vertical="top" wrapText="1"/>
    </xf>
    <xf numFmtId="0" fontId="0" fillId="0" borderId="13" xfId="0" applyBorder="1" applyAlignment="1">
      <alignment/>
    </xf>
    <xf numFmtId="0" fontId="0" fillId="0" borderId="26" xfId="0" applyBorder="1" applyAlignment="1">
      <alignment/>
    </xf>
    <xf numFmtId="0" fontId="0" fillId="0" borderId="19" xfId="0" applyBorder="1" applyAlignment="1">
      <alignment/>
    </xf>
    <xf numFmtId="0" fontId="0" fillId="0" borderId="27" xfId="0" applyFont="1" applyFill="1" applyBorder="1" applyAlignment="1">
      <alignment/>
    </xf>
    <xf numFmtId="0" fontId="0" fillId="0" borderId="20" xfId="0" applyBorder="1" applyAlignment="1">
      <alignment/>
    </xf>
    <xf numFmtId="0" fontId="0" fillId="0" borderId="21" xfId="0" applyBorder="1" applyAlignment="1">
      <alignment/>
    </xf>
    <xf numFmtId="0" fontId="0" fillId="0" borderId="27" xfId="0" applyFont="1" applyBorder="1" applyAlignment="1">
      <alignment/>
    </xf>
    <xf numFmtId="0" fontId="0" fillId="0" borderId="27" xfId="0" applyFont="1"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xdr:row>
      <xdr:rowOff>47625</xdr:rowOff>
    </xdr:from>
    <xdr:to>
      <xdr:col>5</xdr:col>
      <xdr:colOff>9525</xdr:colOff>
      <xdr:row>19</xdr:row>
      <xdr:rowOff>133350</xdr:rowOff>
    </xdr:to>
    <xdr:sp>
      <xdr:nvSpPr>
        <xdr:cNvPr id="1" name="Text Box 3"/>
        <xdr:cNvSpPr txBox="1">
          <a:spLocks noChangeArrowheads="1"/>
        </xdr:cNvSpPr>
      </xdr:nvSpPr>
      <xdr:spPr>
        <a:xfrm>
          <a:off x="266700" y="2895600"/>
          <a:ext cx="5172075" cy="57150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A.  Amendment Petition Fees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fee is charged to recover a portion of the cost of review of a rezoning request and the cost of advertising for the required public hearing regarding the rezoning case.</a:t>
          </a:r>
        </a:p>
      </xdr:txBody>
    </xdr:sp>
    <xdr:clientData/>
  </xdr:twoCellAnchor>
  <xdr:twoCellAnchor>
    <xdr:from>
      <xdr:col>1</xdr:col>
      <xdr:colOff>0</xdr:colOff>
      <xdr:row>26</xdr:row>
      <xdr:rowOff>9525</xdr:rowOff>
    </xdr:from>
    <xdr:to>
      <xdr:col>5</xdr:col>
      <xdr:colOff>0</xdr:colOff>
      <xdr:row>27</xdr:row>
      <xdr:rowOff>95250</xdr:rowOff>
    </xdr:to>
    <xdr:sp>
      <xdr:nvSpPr>
        <xdr:cNvPr id="2" name="Text Box 4"/>
        <xdr:cNvSpPr txBox="1">
          <a:spLocks noChangeArrowheads="1"/>
        </xdr:cNvSpPr>
      </xdr:nvSpPr>
      <xdr:spPr>
        <a:xfrm>
          <a:off x="257175" y="4638675"/>
          <a:ext cx="5181600" cy="2476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B.  Zoning Compliance Permit Fees</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38</xdr:row>
      <xdr:rowOff>9525</xdr:rowOff>
    </xdr:from>
    <xdr:to>
      <xdr:col>5</xdr:col>
      <xdr:colOff>0</xdr:colOff>
      <xdr:row>39</xdr:row>
      <xdr:rowOff>142875</xdr:rowOff>
    </xdr:to>
    <xdr:sp>
      <xdr:nvSpPr>
        <xdr:cNvPr id="3" name="Text Box 5"/>
        <xdr:cNvSpPr txBox="1">
          <a:spLocks noChangeArrowheads="1"/>
        </xdr:cNvSpPr>
      </xdr:nvSpPr>
      <xdr:spPr>
        <a:xfrm>
          <a:off x="257175" y="6581775"/>
          <a:ext cx="5181600" cy="2952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D. Special Use Permit</a:t>
          </a:r>
        </a:p>
      </xdr:txBody>
    </xdr:sp>
    <xdr:clientData/>
  </xdr:twoCellAnchor>
  <xdr:twoCellAnchor>
    <xdr:from>
      <xdr:col>1</xdr:col>
      <xdr:colOff>0</xdr:colOff>
      <xdr:row>44</xdr:row>
      <xdr:rowOff>9525</xdr:rowOff>
    </xdr:from>
    <xdr:to>
      <xdr:col>5</xdr:col>
      <xdr:colOff>0</xdr:colOff>
      <xdr:row>45</xdr:row>
      <xdr:rowOff>95250</xdr:rowOff>
    </xdr:to>
    <xdr:sp>
      <xdr:nvSpPr>
        <xdr:cNvPr id="4" name="Text Box 6"/>
        <xdr:cNvSpPr txBox="1">
          <a:spLocks noChangeArrowheads="1"/>
        </xdr:cNvSpPr>
      </xdr:nvSpPr>
      <xdr:spPr>
        <a:xfrm>
          <a:off x="257175" y="7553325"/>
          <a:ext cx="5181600" cy="2476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E.  Zoning Confirmation Letter</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50</xdr:row>
      <xdr:rowOff>9525</xdr:rowOff>
    </xdr:from>
    <xdr:to>
      <xdr:col>5</xdr:col>
      <xdr:colOff>0</xdr:colOff>
      <xdr:row>51</xdr:row>
      <xdr:rowOff>95250</xdr:rowOff>
    </xdr:to>
    <xdr:sp>
      <xdr:nvSpPr>
        <xdr:cNvPr id="5" name="Text Box 7"/>
        <xdr:cNvSpPr txBox="1">
          <a:spLocks noChangeArrowheads="1"/>
        </xdr:cNvSpPr>
      </xdr:nvSpPr>
      <xdr:spPr>
        <a:xfrm>
          <a:off x="257175" y="8486775"/>
          <a:ext cx="5181600" cy="2476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  Board of Adjustment (Land Use Review Board)</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55</xdr:row>
      <xdr:rowOff>9525</xdr:rowOff>
    </xdr:from>
    <xdr:to>
      <xdr:col>5</xdr:col>
      <xdr:colOff>0</xdr:colOff>
      <xdr:row>56</xdr:row>
      <xdr:rowOff>133350</xdr:rowOff>
    </xdr:to>
    <xdr:sp>
      <xdr:nvSpPr>
        <xdr:cNvPr id="6" name="Text Box 16"/>
        <xdr:cNvSpPr txBox="1">
          <a:spLocks noChangeArrowheads="1"/>
        </xdr:cNvSpPr>
      </xdr:nvSpPr>
      <xdr:spPr>
        <a:xfrm>
          <a:off x="257175" y="9296400"/>
          <a:ext cx="5181600" cy="285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G.  Sign Permit Fees</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60</xdr:row>
      <xdr:rowOff>9525</xdr:rowOff>
    </xdr:from>
    <xdr:to>
      <xdr:col>5</xdr:col>
      <xdr:colOff>0</xdr:colOff>
      <xdr:row>65</xdr:row>
      <xdr:rowOff>114300</xdr:rowOff>
    </xdr:to>
    <xdr:sp>
      <xdr:nvSpPr>
        <xdr:cNvPr id="7" name="Text Box 17"/>
        <xdr:cNvSpPr txBox="1">
          <a:spLocks noChangeArrowheads="1"/>
        </xdr:cNvSpPr>
      </xdr:nvSpPr>
      <xdr:spPr>
        <a:xfrm>
          <a:off x="257175" y="10106025"/>
          <a:ext cx="5181600" cy="91440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H.  Public Hearing Mailing Fees
</a:t>
          </a:r>
          <a:r>
            <a:rPr lang="en-US" cap="none" sz="1000" b="0" i="0" u="none" baseline="0">
              <a:solidFill>
                <a:srgbClr val="000000"/>
              </a:solidFill>
              <a:latin typeface="Arial"/>
              <a:ea typeface="Arial"/>
              <a:cs typeface="Arial"/>
            </a:rPr>
            <a:t>The applicant is responsible for the cost of supplies and postage for mailings which are required by the public hearing notification procedures.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applicant is also responsible for the preparation of the notification list, map, letter &amp; addressing and providing postage on envelopes in accordance with the application submittal requirements.
</a:t>
          </a:r>
        </a:p>
      </xdr:txBody>
    </xdr:sp>
    <xdr:clientData/>
  </xdr:twoCellAnchor>
  <xdr:twoCellAnchor>
    <xdr:from>
      <xdr:col>1</xdr:col>
      <xdr:colOff>0</xdr:colOff>
      <xdr:row>122</xdr:row>
      <xdr:rowOff>9525</xdr:rowOff>
    </xdr:from>
    <xdr:to>
      <xdr:col>5</xdr:col>
      <xdr:colOff>0</xdr:colOff>
      <xdr:row>123</xdr:row>
      <xdr:rowOff>95250</xdr:rowOff>
    </xdr:to>
    <xdr:sp>
      <xdr:nvSpPr>
        <xdr:cNvPr id="8" name="Text Box 8"/>
        <xdr:cNvSpPr txBox="1">
          <a:spLocks noChangeArrowheads="1"/>
        </xdr:cNvSpPr>
      </xdr:nvSpPr>
      <xdr:spPr>
        <a:xfrm>
          <a:off x="257175" y="21107400"/>
          <a:ext cx="5181600" cy="2476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A.  Knightdale Review Fees</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165</xdr:row>
      <xdr:rowOff>9525</xdr:rowOff>
    </xdr:from>
    <xdr:to>
      <xdr:col>5</xdr:col>
      <xdr:colOff>0</xdr:colOff>
      <xdr:row>169</xdr:row>
      <xdr:rowOff>76200</xdr:rowOff>
    </xdr:to>
    <xdr:sp>
      <xdr:nvSpPr>
        <xdr:cNvPr id="9" name="Text Box 12"/>
        <xdr:cNvSpPr txBox="1">
          <a:spLocks noChangeArrowheads="1"/>
        </xdr:cNvSpPr>
      </xdr:nvSpPr>
      <xdr:spPr>
        <a:xfrm>
          <a:off x="257175" y="30013275"/>
          <a:ext cx="5181600" cy="7143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D. Final Plats For Recording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Final plats for recording at the Wake County Register of Deeds Office must first obtain an approval signature from the Review Officer for the Town of Knightdale.  This fee offsets a portion of the cost of review of these plats.</a:t>
          </a:r>
        </a:p>
      </xdr:txBody>
    </xdr:sp>
    <xdr:clientData/>
  </xdr:twoCellAnchor>
  <xdr:twoCellAnchor>
    <xdr:from>
      <xdr:col>1</xdr:col>
      <xdr:colOff>0</xdr:colOff>
      <xdr:row>136</xdr:row>
      <xdr:rowOff>9525</xdr:rowOff>
    </xdr:from>
    <xdr:to>
      <xdr:col>5</xdr:col>
      <xdr:colOff>0</xdr:colOff>
      <xdr:row>149</xdr:row>
      <xdr:rowOff>85725</xdr:rowOff>
    </xdr:to>
    <xdr:sp>
      <xdr:nvSpPr>
        <xdr:cNvPr id="10" name="Text Box 20"/>
        <xdr:cNvSpPr txBox="1">
          <a:spLocks noChangeArrowheads="1"/>
        </xdr:cNvSpPr>
      </xdr:nvSpPr>
      <xdr:spPr>
        <a:xfrm>
          <a:off x="257175" y="25317450"/>
          <a:ext cx="5181600" cy="21812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B.  Engineer Review Fees
</a:t>
          </a:r>
          <a:r>
            <a:rPr lang="en-US" cap="none" sz="8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Town</a:t>
          </a:r>
          <a:r>
            <a:rPr lang="en-US" cap="none" sz="1000" b="1" i="0" u="none" baseline="0">
              <a:solidFill>
                <a:srgbClr val="000000"/>
              </a:solidFill>
              <a:latin typeface="Arial"/>
              <a:ea typeface="Arial"/>
              <a:cs typeface="Arial"/>
            </a:rPr>
            <a:t> Engineer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Cost for the Town of Knightdale Town Engineer to review plans and provide comments/recommendations on development plans including but not limited to: 
</a:t>
          </a:r>
          <a:r>
            <a:rPr lang="en-US" cap="none" sz="1000" b="0" i="0" u="none" baseline="0">
              <a:solidFill>
                <a:srgbClr val="000000"/>
              </a:solidFill>
              <a:latin typeface="Arial"/>
              <a:ea typeface="Arial"/>
              <a:cs typeface="Arial"/>
            </a:rPr>
            <a:t>1. Review of site and subdivision plans whether preliminary or construction plans.
</a:t>
          </a:r>
          <a:r>
            <a:rPr lang="en-US" cap="none" sz="1000" b="0" i="0" u="none" baseline="0">
              <a:solidFill>
                <a:srgbClr val="000000"/>
              </a:solidFill>
              <a:latin typeface="Arial"/>
              <a:ea typeface="Arial"/>
              <a:cs typeface="Arial"/>
            </a:rPr>
            <a:t>2. Attendance at meetings.
</a:t>
          </a:r>
          <a:r>
            <a:rPr lang="en-US" cap="none" sz="1000" b="0" i="0" u="none" baseline="0">
              <a:solidFill>
                <a:srgbClr val="000000"/>
              </a:solidFill>
              <a:latin typeface="Arial"/>
              <a:ea typeface="Arial"/>
              <a:cs typeface="Arial"/>
            </a:rPr>
            <a:t>3. Special projects as required.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Consultant Engineer/TIA Review</a:t>
          </a:r>
          <a:r>
            <a:rPr lang="en-US" cap="none" sz="1000" b="0" i="0" u="none" baseline="0">
              <a:solidFill>
                <a:srgbClr val="000000"/>
              </a:solidFill>
              <a:latin typeface="Arial"/>
              <a:ea typeface="Arial"/>
              <a:cs typeface="Arial"/>
            </a:rPr>
            <a:t>: Reimbursement of costs incurred by the Town of Knightdale for the Town's Consulting Engineer to review</a:t>
          </a:r>
          <a:r>
            <a:rPr lang="en-US" cap="none" sz="1000" b="0" i="0" u="none" baseline="0">
              <a:solidFill>
                <a:srgbClr val="000000"/>
              </a:solidFill>
              <a:latin typeface="Arial"/>
              <a:ea typeface="Arial"/>
              <a:cs typeface="Arial"/>
            </a:rPr>
            <a:t> reports or plans that the Town's Engineer cannot review and/or </a:t>
          </a:r>
          <a:r>
            <a:rPr lang="en-US" cap="none" sz="1000" b="0" i="0" u="none" baseline="0">
              <a:solidFill>
                <a:srgbClr val="000000"/>
              </a:solidFill>
              <a:latin typeface="Arial"/>
              <a:ea typeface="Arial"/>
              <a:cs typeface="Arial"/>
            </a:rPr>
            <a:t>a traffic impact analysis (TIA) and submit a report on such review. A Pre-Application Conference is required to be held with the Town's Consulting Engineer to determine scope of services and preparation fee.  The TIA is required to be completed prior to development plan submittal. These fees will be due upon invoice.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155</xdr:row>
      <xdr:rowOff>9525</xdr:rowOff>
    </xdr:from>
    <xdr:to>
      <xdr:col>5</xdr:col>
      <xdr:colOff>0</xdr:colOff>
      <xdr:row>160</xdr:row>
      <xdr:rowOff>66675</xdr:rowOff>
    </xdr:to>
    <xdr:sp>
      <xdr:nvSpPr>
        <xdr:cNvPr id="11" name="Text Box 21"/>
        <xdr:cNvSpPr txBox="1">
          <a:spLocks noChangeArrowheads="1"/>
        </xdr:cNvSpPr>
      </xdr:nvSpPr>
      <xdr:spPr>
        <a:xfrm>
          <a:off x="257175" y="28394025"/>
          <a:ext cx="5181600" cy="8667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  Town Attorney Legal Review Fees
</a:t>
          </a:r>
          <a:r>
            <a:rPr lang="en-US" cap="none" sz="1000" b="0" i="0" u="none" baseline="0">
              <a:solidFill>
                <a:srgbClr val="000000"/>
              </a:solidFill>
              <a:latin typeface="Arial"/>
              <a:ea typeface="Arial"/>
              <a:cs typeface="Arial"/>
            </a:rPr>
            <a:t>Reimbursement of costs incurred by the Town, which are above and beyond those costs covered by the retainer agreement between the Town and the Town Attorney, including, but not limited to, review of legal documents, preparation for court cases and attendance at meetings.  These fees will be due upon invoice.
</a:t>
          </a:r>
        </a:p>
      </xdr:txBody>
    </xdr:sp>
    <xdr:clientData/>
  </xdr:twoCellAnchor>
  <xdr:twoCellAnchor>
    <xdr:from>
      <xdr:col>1</xdr:col>
      <xdr:colOff>0</xdr:colOff>
      <xdr:row>185</xdr:row>
      <xdr:rowOff>9525</xdr:rowOff>
    </xdr:from>
    <xdr:to>
      <xdr:col>5</xdr:col>
      <xdr:colOff>0</xdr:colOff>
      <xdr:row>190</xdr:row>
      <xdr:rowOff>9525</xdr:rowOff>
    </xdr:to>
    <xdr:sp>
      <xdr:nvSpPr>
        <xdr:cNvPr id="12" name="Text Box 23"/>
        <xdr:cNvSpPr txBox="1">
          <a:spLocks noChangeArrowheads="1"/>
        </xdr:cNvSpPr>
      </xdr:nvSpPr>
      <xdr:spPr>
        <a:xfrm>
          <a:off x="257175" y="33518475"/>
          <a:ext cx="5181600" cy="8096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E. Capital Facility Fees
</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fee replaces acreage fees, sewer development fees and nutrient reduction fees for new subdivisions, phases and lots recorded after June 30, 2013. FOR CASES WHERE LOTS WILL NOT CONNECT TO TOWN UTILITIES, CAPITAL FACILITY FEES ARE NOT DUE. Fees are charged per meter. 
</a:t>
          </a:r>
        </a:p>
      </xdr:txBody>
    </xdr:sp>
    <xdr:clientData/>
  </xdr:twoCellAnchor>
  <xdr:twoCellAnchor>
    <xdr:from>
      <xdr:col>1</xdr:col>
      <xdr:colOff>38100</xdr:colOff>
      <xdr:row>230</xdr:row>
      <xdr:rowOff>0</xdr:rowOff>
    </xdr:from>
    <xdr:to>
      <xdr:col>9</xdr:col>
      <xdr:colOff>38100</xdr:colOff>
      <xdr:row>236</xdr:row>
      <xdr:rowOff>123825</xdr:rowOff>
    </xdr:to>
    <xdr:sp>
      <xdr:nvSpPr>
        <xdr:cNvPr id="13" name="Text Box 25"/>
        <xdr:cNvSpPr txBox="1">
          <a:spLocks noChangeArrowheads="1"/>
        </xdr:cNvSpPr>
      </xdr:nvSpPr>
      <xdr:spPr>
        <a:xfrm>
          <a:off x="295275" y="40871775"/>
          <a:ext cx="5181600" cy="10953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G.  Water Capacity Fees
</a:t>
          </a:r>
          <a:r>
            <a:rPr lang="en-US" cap="none" sz="1000" b="0" i="0" u="none" baseline="0">
              <a:solidFill>
                <a:srgbClr val="000000"/>
              </a:solidFill>
              <a:latin typeface="Arial"/>
              <a:ea typeface="Arial"/>
              <a:cs typeface="Arial"/>
            </a:rPr>
            <a:t>WATER CAPACITY FEES – FEES DUE UPON FINAL PLAT APPROVAL FOR NEW SUBDIVISIONS (MAJOR OR MINOR)  OR UPON APPLICATION FOR A BUILDING PERMIT, WHICHEVER OCCURS FIRST.  FOR CASES WHERE LOTS WILL NOT CONNECT TO TOWN WATER, CAPACITY FEES ARE NOT DUE.  ** This fee is not eligible for oversize credit or reimbursement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241</xdr:row>
      <xdr:rowOff>9525</xdr:rowOff>
    </xdr:from>
    <xdr:to>
      <xdr:col>5</xdr:col>
      <xdr:colOff>0</xdr:colOff>
      <xdr:row>247</xdr:row>
      <xdr:rowOff>123825</xdr:rowOff>
    </xdr:to>
    <xdr:sp>
      <xdr:nvSpPr>
        <xdr:cNvPr id="14" name="Text Box 26"/>
        <xdr:cNvSpPr txBox="1">
          <a:spLocks noChangeArrowheads="1"/>
        </xdr:cNvSpPr>
      </xdr:nvSpPr>
      <xdr:spPr>
        <a:xfrm>
          <a:off x="257175" y="43148250"/>
          <a:ext cx="5181600" cy="10858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H.  Sewer Capacity Fees
</a:t>
          </a:r>
          <a:r>
            <a:rPr lang="en-US" cap="none" sz="1000" b="0" i="0" u="none" baseline="0">
              <a:solidFill>
                <a:srgbClr val="000000"/>
              </a:solidFill>
              <a:latin typeface="Arial"/>
              <a:ea typeface="Arial"/>
              <a:cs typeface="Arial"/>
            </a:rPr>
            <a:t>SEWER CAPACITY FEES – FEES DUE UPON FINAL PLAT APPROVAL FOR NEW SUBDIVISIONS (MAJOR OR MINOR)  OR UPON APPLICATION FOR A BUILDING PERMIT, WHICHEVER OCCURS FIRST.  FOR CASES WHERE LOTS WILL NOT CONNECT TO TOWN SEWER, CAPACITY FEES ARE NOT DUE.  ** This fee is not eligible for oversize credit or reimbursement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260</xdr:row>
      <xdr:rowOff>85725</xdr:rowOff>
    </xdr:from>
    <xdr:to>
      <xdr:col>5</xdr:col>
      <xdr:colOff>0</xdr:colOff>
      <xdr:row>266</xdr:row>
      <xdr:rowOff>38100</xdr:rowOff>
    </xdr:to>
    <xdr:sp>
      <xdr:nvSpPr>
        <xdr:cNvPr id="15" name="Text Box 28"/>
        <xdr:cNvSpPr txBox="1">
          <a:spLocks noChangeArrowheads="1"/>
        </xdr:cNvSpPr>
      </xdr:nvSpPr>
      <xdr:spPr>
        <a:xfrm>
          <a:off x="266700" y="46786800"/>
          <a:ext cx="5172075" cy="8858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J.  Payment In-Lieu of Construction or Dedicated Recreation Per Unit
</a:t>
          </a:r>
          <a:r>
            <a:rPr lang="en-US" cap="none" sz="1000" b="0" i="0" u="none" baseline="0">
              <a:solidFill>
                <a:srgbClr val="000000"/>
              </a:solidFill>
              <a:latin typeface="Arial"/>
              <a:ea typeface="Arial"/>
              <a:cs typeface="Arial"/>
            </a:rPr>
            <a:t>FEES DUE UPON FINAL PLAT APPROVAL FOR NEW SUBDIVISIONS OR UPON APPLICATION FOR BUILDING PERMIT, WHICHEVER OCCURS FIRST. FEES ARE DUE FOR ALL LOTS WITHIN THE KNIGHTDALE PLANNING JURISDICTION. PAYMENT IN LIEU OF CONSTRUCTION OF RECREATION FOR FAMILY SUBDIVISIONS IS DUE UPON APPLICATION FOR A BUILDING PERMIT.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252</xdr:row>
      <xdr:rowOff>104775</xdr:rowOff>
    </xdr:from>
    <xdr:to>
      <xdr:col>5</xdr:col>
      <xdr:colOff>0</xdr:colOff>
      <xdr:row>256</xdr:row>
      <xdr:rowOff>152400</xdr:rowOff>
    </xdr:to>
    <xdr:sp>
      <xdr:nvSpPr>
        <xdr:cNvPr id="16" name="Text Box 29"/>
        <xdr:cNvSpPr txBox="1">
          <a:spLocks noChangeArrowheads="1"/>
        </xdr:cNvSpPr>
      </xdr:nvSpPr>
      <xdr:spPr>
        <a:xfrm>
          <a:off x="257175" y="45348525"/>
          <a:ext cx="5181600" cy="6953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I.  Payment In-Lieu of Construction of Streets/Public Infrastructure
</a:t>
          </a:r>
          <a:r>
            <a:rPr lang="en-US" cap="none" sz="1000" b="0" i="0" u="none" baseline="0">
              <a:solidFill>
                <a:srgbClr val="000000"/>
              </a:solidFill>
              <a:latin typeface="Arial"/>
              <a:ea typeface="Arial"/>
              <a:cs typeface="Arial"/>
            </a:rPr>
            <a:t>FEES DUE UPON ISSUANCE OF A CONSTRUCTION IMPROVEMENTS PERMIT OR UPON FINAL PLAT APPROVAL FOR NEW SUBDIVISIONS OR UPON APPLICATION FOR BUILDING PERMIT, WHICHEVER OCCURS FIRST.
</a:t>
          </a:r>
          <a:r>
            <a:rPr lang="en-US" cap="none" sz="1000" b="0" i="0" u="none" baseline="0">
              <a:solidFill>
                <a:srgbClr val="000000"/>
              </a:solidFill>
              <a:latin typeface="Arial"/>
              <a:ea typeface="Arial"/>
              <a:cs typeface="Arial"/>
            </a:rPr>
            <a:t>**This fee is eligible for a credit subject to an approved developer agreement.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273</xdr:row>
      <xdr:rowOff>76200</xdr:rowOff>
    </xdr:from>
    <xdr:to>
      <xdr:col>5</xdr:col>
      <xdr:colOff>0</xdr:colOff>
      <xdr:row>281</xdr:row>
      <xdr:rowOff>19050</xdr:rowOff>
    </xdr:to>
    <xdr:sp>
      <xdr:nvSpPr>
        <xdr:cNvPr id="17" name="Text Box 30"/>
        <xdr:cNvSpPr txBox="1">
          <a:spLocks noChangeArrowheads="1"/>
        </xdr:cNvSpPr>
      </xdr:nvSpPr>
      <xdr:spPr>
        <a:xfrm>
          <a:off x="266700" y="48844200"/>
          <a:ext cx="5172075" cy="12382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K.  Public Infrastructure Inspection Fees
</a:t>
          </a:r>
          <a:r>
            <a:rPr lang="en-US" cap="none" sz="1000" b="0" i="0" u="none" baseline="0">
              <a:solidFill>
                <a:srgbClr val="000000"/>
              </a:solidFill>
              <a:latin typeface="Arial"/>
              <a:ea typeface="Arial"/>
              <a:cs typeface="Arial"/>
            </a:rPr>
            <a:t>FEES DUE  PRIOR TO ISSUANCE OF A CONSTRUCTION IMPROVEMENTS PERMIT OR UPON FINAL PLAT APPROVAL FOR NEW SUBDIVISIONS OR UPON APPLICATION FOR BUILDING PERMIT FOR EXISTING LOTS OF RECORD, WHICHEVER OCCURS FIRST.
</a:t>
          </a:r>
          <a:r>
            <a:rPr lang="en-US" cap="none" sz="1000" b="0" i="0" u="none" baseline="0">
              <a:solidFill>
                <a:srgbClr val="000000"/>
              </a:solidFill>
              <a:latin typeface="Arial"/>
              <a:ea typeface="Arial"/>
              <a:cs typeface="Arial"/>
            </a:rPr>
            <a:t>** The same fees will apply for any development projects requiring infrastructure inspections by the Town which are in the Urban Service Area, but not in the Town’s corporate limits or ETJ.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289</xdr:row>
      <xdr:rowOff>57150</xdr:rowOff>
    </xdr:from>
    <xdr:to>
      <xdr:col>5</xdr:col>
      <xdr:colOff>9525</xdr:colOff>
      <xdr:row>292</xdr:row>
      <xdr:rowOff>142875</xdr:rowOff>
    </xdr:to>
    <xdr:sp>
      <xdr:nvSpPr>
        <xdr:cNvPr id="18" name="Text Box 31"/>
        <xdr:cNvSpPr txBox="1">
          <a:spLocks noChangeArrowheads="1"/>
        </xdr:cNvSpPr>
      </xdr:nvSpPr>
      <xdr:spPr>
        <a:xfrm>
          <a:off x="266700" y="51577875"/>
          <a:ext cx="5172075" cy="57150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L.  Parking in Town Center Overlay District
</a:t>
          </a:r>
          <a:r>
            <a:rPr lang="en-US" cap="none" sz="1000" b="0" i="0" u="none" baseline="0">
              <a:solidFill>
                <a:srgbClr val="000000"/>
              </a:solidFill>
              <a:latin typeface="Arial"/>
              <a:ea typeface="Arial"/>
              <a:cs typeface="Arial"/>
            </a:rPr>
            <a:t>FEES DUE UPON FINAL PLAT APPROVAL FOR NEW SUBDIVISIONS AND UPON APPLICATION FOR BUILDING PERMIT FOR EXISTING LOTS OF RECORD.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296</xdr:row>
      <xdr:rowOff>38100</xdr:rowOff>
    </xdr:from>
    <xdr:to>
      <xdr:col>5</xdr:col>
      <xdr:colOff>0</xdr:colOff>
      <xdr:row>302</xdr:row>
      <xdr:rowOff>85725</xdr:rowOff>
    </xdr:to>
    <xdr:sp>
      <xdr:nvSpPr>
        <xdr:cNvPr id="19" name="Text Box 32"/>
        <xdr:cNvSpPr txBox="1">
          <a:spLocks noChangeArrowheads="1"/>
        </xdr:cNvSpPr>
      </xdr:nvSpPr>
      <xdr:spPr>
        <a:xfrm>
          <a:off x="285750" y="52797075"/>
          <a:ext cx="5153025" cy="10191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M.  Transportation Fees
</a:t>
          </a:r>
          <a:r>
            <a:rPr lang="en-US" cap="none" sz="1000" b="0" i="0" u="none" baseline="0">
              <a:solidFill>
                <a:srgbClr val="000000"/>
              </a:solidFill>
              <a:latin typeface="Arial"/>
              <a:ea typeface="Arial"/>
              <a:cs typeface="Arial"/>
            </a:rPr>
            <a:t>FEES DUE UPON FINAL PLAT APPROVAL FOR NEW SUBDIVISIONS OR UPON APPLICATION FOR BUILDING PERMIT, WHICHEVER OCCURS FIRST. FEES ARE DUE FOR ALL LOTS WITHIN THE KNIGHTDALE PLANNING JURISDICTION. PAYMENT OF THE TRANSPORTATION FEE FOR FAMILY SUBDIVISIONS ARE DUE UPON APPLICATION FOR A BUILDING PERMIT.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337</xdr:row>
      <xdr:rowOff>38100</xdr:rowOff>
    </xdr:from>
    <xdr:to>
      <xdr:col>5</xdr:col>
      <xdr:colOff>0</xdr:colOff>
      <xdr:row>344</xdr:row>
      <xdr:rowOff>123825</xdr:rowOff>
    </xdr:to>
    <xdr:sp>
      <xdr:nvSpPr>
        <xdr:cNvPr id="20" name="Text Box 33"/>
        <xdr:cNvSpPr txBox="1">
          <a:spLocks noChangeArrowheads="1"/>
        </xdr:cNvSpPr>
      </xdr:nvSpPr>
      <xdr:spPr>
        <a:xfrm>
          <a:off x="257175" y="61702950"/>
          <a:ext cx="5181600" cy="12192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 standard based on students refers to the total student capacity of either any new school or an addition to an existing school.  25 students is the student capacity set for each temporary classroom.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standard based on acreage refers to the total land and water surface area of any lot or lots on which any primary, accessory or incidental use or portion thereof is located.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***For retail uses that include the sale of motor fuels to the public.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5</xdr:col>
      <xdr:colOff>1028700</xdr:colOff>
      <xdr:row>322</xdr:row>
      <xdr:rowOff>28575</xdr:rowOff>
    </xdr:from>
    <xdr:to>
      <xdr:col>7</xdr:col>
      <xdr:colOff>1514475</xdr:colOff>
      <xdr:row>324</xdr:row>
      <xdr:rowOff>28575</xdr:rowOff>
    </xdr:to>
    <xdr:sp>
      <xdr:nvSpPr>
        <xdr:cNvPr id="21" name="Text Box 34"/>
        <xdr:cNvSpPr txBox="1">
          <a:spLocks noChangeArrowheads="1"/>
        </xdr:cNvSpPr>
      </xdr:nvSpPr>
      <xdr:spPr>
        <a:xfrm>
          <a:off x="5438775" y="58359675"/>
          <a:ext cx="0"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396</xdr:row>
      <xdr:rowOff>0</xdr:rowOff>
    </xdr:from>
    <xdr:to>
      <xdr:col>5</xdr:col>
      <xdr:colOff>0</xdr:colOff>
      <xdr:row>402</xdr:row>
      <xdr:rowOff>114300</xdr:rowOff>
    </xdr:to>
    <xdr:sp>
      <xdr:nvSpPr>
        <xdr:cNvPr id="22" name="Text Box 39"/>
        <xdr:cNvSpPr txBox="1">
          <a:spLocks noChangeArrowheads="1"/>
        </xdr:cNvSpPr>
      </xdr:nvSpPr>
      <xdr:spPr>
        <a:xfrm>
          <a:off x="257175" y="71923275"/>
          <a:ext cx="5181600" cy="10858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  Water and Sewer Nutrient Reduction Charge (CORPUD)
</a:t>
          </a:r>
          <a:r>
            <a:rPr lang="en-US" cap="none" sz="1000" b="0" i="0" u="none" baseline="0">
              <a:solidFill>
                <a:srgbClr val="000000"/>
              </a:solidFill>
              <a:latin typeface="Arial"/>
              <a:ea typeface="Arial"/>
              <a:cs typeface="Arial"/>
            </a:rPr>
            <a:t>A FEE IS CHARGED TO ALL USERS THAT DISCHARGE, CAUSE OR PERMIT THE DISCHARGE OF SEWAGE INTO THE POTW OR THAT CONNECT OT THE CITY'S WATER DISTRIBUTION SYSTEM. THIS FEE IS NOT ELIGIBLE FOR OVERSIZE CREDIT OR REIMBURSEMENT. This FEE IS ONLY APPLICABLE FOR LOTS RECORDED PRIOR TO JULY 1, 2013. THIS FEE HAS BEEN INCORPORATED INTO THE CAPITAL FACILITY FEES FOR ALL LOTS RECORDED ON OR AFTER JULY 1, 2013.</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364</xdr:row>
      <xdr:rowOff>9525</xdr:rowOff>
    </xdr:from>
    <xdr:to>
      <xdr:col>5</xdr:col>
      <xdr:colOff>0</xdr:colOff>
      <xdr:row>368</xdr:row>
      <xdr:rowOff>9525</xdr:rowOff>
    </xdr:to>
    <xdr:sp>
      <xdr:nvSpPr>
        <xdr:cNvPr id="23" name="Text Box 43"/>
        <xdr:cNvSpPr txBox="1">
          <a:spLocks noChangeArrowheads="1"/>
        </xdr:cNvSpPr>
      </xdr:nvSpPr>
      <xdr:spPr>
        <a:xfrm>
          <a:off x="257175" y="66913125"/>
          <a:ext cx="5181600" cy="64770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B.  Water &amp; Sewer Tap/Meter Fees (City of Raleigh Public Utilities) 
</a:t>
          </a:r>
          <a:r>
            <a:rPr lang="en-US" cap="none" sz="1000" b="0" i="0" u="none" baseline="0">
              <a:solidFill>
                <a:srgbClr val="000000"/>
              </a:solidFill>
              <a:latin typeface="Arial"/>
              <a:ea typeface="Arial"/>
              <a:cs typeface="Arial"/>
            </a:rPr>
            <a:t>METER FEES DUE UPON APPLICATION FOR BUILDING PERMIT FOR EXISITNG LOTS OF RECORD.  ALL TAP FEES DUE PRIOR TO TAP BEING MADE.  
</a:t>
          </a:r>
          <a:r>
            <a:rPr lang="en-US" cap="none" sz="1000" b="0" i="0" u="none" baseline="0">
              <a:solidFill>
                <a:srgbClr val="000000"/>
              </a:solidFill>
              <a:latin typeface="Arial"/>
              <a:ea typeface="Arial"/>
              <a:cs typeface="Arial"/>
            </a:rPr>
            <a:t>**RALEIGH ONLY INSTALLS 5/8" AND 1" WATER TAPS.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348</xdr:row>
      <xdr:rowOff>38100</xdr:rowOff>
    </xdr:from>
    <xdr:to>
      <xdr:col>5</xdr:col>
      <xdr:colOff>19050</xdr:colOff>
      <xdr:row>349</xdr:row>
      <xdr:rowOff>114300</xdr:rowOff>
    </xdr:to>
    <xdr:sp>
      <xdr:nvSpPr>
        <xdr:cNvPr id="24" name="Text Box 44"/>
        <xdr:cNvSpPr txBox="1">
          <a:spLocks noChangeArrowheads="1"/>
        </xdr:cNvSpPr>
      </xdr:nvSpPr>
      <xdr:spPr>
        <a:xfrm>
          <a:off x="276225" y="63531750"/>
          <a:ext cx="5162550" cy="2381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A.  Building Permit Processing and Inspection Fees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33</xdr:row>
      <xdr:rowOff>0</xdr:rowOff>
    </xdr:from>
    <xdr:to>
      <xdr:col>5</xdr:col>
      <xdr:colOff>0</xdr:colOff>
      <xdr:row>34</xdr:row>
      <xdr:rowOff>85725</xdr:rowOff>
    </xdr:to>
    <xdr:sp>
      <xdr:nvSpPr>
        <xdr:cNvPr id="25" name="Text Box 4"/>
        <xdr:cNvSpPr txBox="1">
          <a:spLocks noChangeArrowheads="1"/>
        </xdr:cNvSpPr>
      </xdr:nvSpPr>
      <xdr:spPr>
        <a:xfrm>
          <a:off x="257175" y="5762625"/>
          <a:ext cx="5181600" cy="2476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  Master Plan Application Fees</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5"/>
  <sheetViews>
    <sheetView tabSelected="1" workbookViewId="0" topLeftCell="A382">
      <selection activeCell="K410" sqref="K410"/>
    </sheetView>
  </sheetViews>
  <sheetFormatPr defaultColWidth="9.140625" defaultRowHeight="12.75"/>
  <cols>
    <col min="1" max="1" width="3.8515625" style="0" customWidth="1"/>
    <col min="2" max="2" width="29.28125" style="0" customWidth="1"/>
    <col min="3" max="3" width="26.140625" style="0" customWidth="1"/>
    <col min="4" max="4" width="11.57421875" style="0" customWidth="1"/>
    <col min="5" max="5" width="10.7109375" style="0" customWidth="1"/>
    <col min="6" max="6" width="41.140625" style="0" hidden="1" customWidth="1"/>
    <col min="7" max="7" width="29.28125" style="0" hidden="1" customWidth="1"/>
    <col min="8" max="8" width="26.140625" style="0" hidden="1" customWidth="1"/>
    <col min="9" max="9" width="11.57421875" style="0" hidden="1" customWidth="1"/>
    <col min="10" max="10" width="10.7109375" style="0" customWidth="1"/>
  </cols>
  <sheetData>
    <row r="1" spans="3:5" ht="12.75">
      <c r="C1" s="5"/>
      <c r="E1" s="45"/>
    </row>
    <row r="2" spans="2:5" ht="27">
      <c r="B2" s="147" t="s">
        <v>129</v>
      </c>
      <c r="C2" s="147"/>
      <c r="D2" s="147"/>
      <c r="E2" s="147"/>
    </row>
    <row r="3" spans="2:5" ht="12.75">
      <c r="B3" s="148" t="s">
        <v>130</v>
      </c>
      <c r="C3" s="148"/>
      <c r="D3" s="148"/>
      <c r="E3" s="148"/>
    </row>
    <row r="4" spans="2:5" ht="12.75">
      <c r="B4" s="149" t="s">
        <v>216</v>
      </c>
      <c r="C4" s="150"/>
      <c r="D4" s="150"/>
      <c r="E4" s="150"/>
    </row>
    <row r="5" spans="2:5" ht="12.75">
      <c r="B5" s="116"/>
      <c r="C5" s="116"/>
      <c r="D5" s="116"/>
      <c r="E5" s="116"/>
    </row>
    <row r="6" spans="2:5" ht="12.75">
      <c r="B6" s="151" t="s">
        <v>134</v>
      </c>
      <c r="C6" s="152"/>
      <c r="D6" s="152"/>
      <c r="E6" s="153"/>
    </row>
    <row r="7" spans="2:5" ht="12.75">
      <c r="B7" s="156"/>
      <c r="C7" s="157"/>
      <c r="D7" s="157"/>
      <c r="E7" s="158"/>
    </row>
    <row r="8" spans="2:5" ht="12.75">
      <c r="B8" s="156"/>
      <c r="C8" s="157"/>
      <c r="D8" s="157"/>
      <c r="E8" s="158"/>
    </row>
    <row r="9" spans="2:5" ht="12.75">
      <c r="B9" s="159"/>
      <c r="C9" s="160"/>
      <c r="D9" s="160"/>
      <c r="E9" s="161"/>
    </row>
    <row r="10" spans="2:5" ht="12.75">
      <c r="B10" s="117"/>
      <c r="C10" s="117"/>
      <c r="D10" s="117"/>
      <c r="E10" s="117"/>
    </row>
    <row r="11" spans="1:5" ht="15.75">
      <c r="A11" s="1"/>
      <c r="B11" s="146" t="s">
        <v>177</v>
      </c>
      <c r="C11" s="146"/>
      <c r="D11" s="146"/>
      <c r="E11" s="146"/>
    </row>
    <row r="12" spans="2:5" ht="12.75">
      <c r="B12" s="146"/>
      <c r="C12" s="146"/>
      <c r="D12" s="146"/>
      <c r="E12" s="146"/>
    </row>
    <row r="13" spans="2:5" ht="12.75">
      <c r="B13" s="146"/>
      <c r="C13" s="146"/>
      <c r="D13" s="146"/>
      <c r="E13" s="146"/>
    </row>
    <row r="14" spans="3:5" ht="12.75">
      <c r="C14" s="5"/>
      <c r="E14" s="45"/>
    </row>
    <row r="15" spans="1:5" ht="15.75">
      <c r="A15" s="1" t="s">
        <v>128</v>
      </c>
      <c r="C15" s="5"/>
      <c r="E15" s="45"/>
    </row>
    <row r="16" spans="3:5" ht="12.75">
      <c r="C16" s="5"/>
      <c r="E16" s="45"/>
    </row>
    <row r="17" spans="3:5" ht="12.75">
      <c r="C17" s="5"/>
      <c r="E17" s="45"/>
    </row>
    <row r="18" spans="1:5" ht="12.75">
      <c r="A18" s="2"/>
      <c r="C18" s="5"/>
      <c r="E18" s="45"/>
    </row>
    <row r="19" spans="3:5" ht="12.75">
      <c r="C19" s="5"/>
      <c r="E19" s="45"/>
    </row>
    <row r="20" spans="3:5" ht="12.75">
      <c r="C20" s="5"/>
      <c r="E20" s="45"/>
    </row>
    <row r="21" spans="2:5" ht="12.75">
      <c r="B21" s="3" t="s">
        <v>0</v>
      </c>
      <c r="C21" s="6">
        <v>500</v>
      </c>
      <c r="D21" s="3"/>
      <c r="E21" s="46">
        <f>D21*C21</f>
        <v>0</v>
      </c>
    </row>
    <row r="22" spans="2:5" ht="25.5">
      <c r="B22" s="120" t="s">
        <v>217</v>
      </c>
      <c r="C22" s="27">
        <v>500</v>
      </c>
      <c r="D22" s="16"/>
      <c r="E22" s="57">
        <f>D22*C22</f>
        <v>0</v>
      </c>
    </row>
    <row r="23" spans="2:5" ht="12.75">
      <c r="B23" s="22" t="s">
        <v>1</v>
      </c>
      <c r="C23" s="23"/>
      <c r="D23" s="22"/>
      <c r="E23" s="54"/>
    </row>
    <row r="24" spans="2:5" ht="12.75">
      <c r="B24" s="17" t="s">
        <v>4</v>
      </c>
      <c r="C24" s="20">
        <v>500</v>
      </c>
      <c r="D24" s="17"/>
      <c r="E24" s="113">
        <f>D24*C24</f>
        <v>0</v>
      </c>
    </row>
    <row r="25" spans="2:5" ht="12.75">
      <c r="B25" s="18" t="s">
        <v>5</v>
      </c>
      <c r="C25" s="21">
        <v>500</v>
      </c>
      <c r="D25" s="18"/>
      <c r="E25" s="55">
        <f>D25*C25</f>
        <v>0</v>
      </c>
    </row>
    <row r="26" spans="1:5" ht="12.75">
      <c r="A26" s="2"/>
      <c r="C26" s="5"/>
      <c r="E26" s="45"/>
    </row>
    <row r="27" spans="3:5" ht="12.75">
      <c r="C27" s="5"/>
      <c r="E27" s="45"/>
    </row>
    <row r="28" spans="3:5" ht="12.75">
      <c r="C28" s="5"/>
      <c r="E28" s="45"/>
    </row>
    <row r="29" spans="2:5" ht="12.75">
      <c r="B29" s="3" t="s">
        <v>2</v>
      </c>
      <c r="C29" s="6">
        <v>75</v>
      </c>
      <c r="D29" s="3"/>
      <c r="E29" s="46">
        <f>D29*C29</f>
        <v>0</v>
      </c>
    </row>
    <row r="30" spans="2:5" ht="12.75">
      <c r="B30" s="16" t="s">
        <v>3</v>
      </c>
      <c r="C30" s="19"/>
      <c r="D30" s="16"/>
      <c r="E30" s="48"/>
    </row>
    <row r="31" spans="2:5" ht="12.75">
      <c r="B31" s="17" t="s">
        <v>135</v>
      </c>
      <c r="C31" s="20">
        <v>250</v>
      </c>
      <c r="D31" s="17"/>
      <c r="E31" s="49">
        <f>D31*C31</f>
        <v>0</v>
      </c>
    </row>
    <row r="32" spans="2:5" ht="12.75">
      <c r="B32" s="18" t="s">
        <v>7</v>
      </c>
      <c r="C32" s="21">
        <v>50</v>
      </c>
      <c r="D32" s="18"/>
      <c r="E32" s="50">
        <f>D32*C32</f>
        <v>0</v>
      </c>
    </row>
    <row r="33" spans="2:5" ht="12.75">
      <c r="B33" s="14"/>
      <c r="C33" s="13"/>
      <c r="D33" s="14"/>
      <c r="E33" s="52"/>
    </row>
    <row r="34" spans="2:5" ht="12.75">
      <c r="B34" s="14"/>
      <c r="C34" s="13"/>
      <c r="D34" s="14"/>
      <c r="E34" s="52"/>
    </row>
    <row r="35" spans="2:5" ht="12.75">
      <c r="B35" s="14"/>
      <c r="C35" s="13"/>
      <c r="D35" s="14"/>
      <c r="E35" s="52"/>
    </row>
    <row r="36" spans="2:5" ht="12.75">
      <c r="B36" s="102" t="s">
        <v>171</v>
      </c>
      <c r="C36" s="23">
        <v>250</v>
      </c>
      <c r="D36" s="22"/>
      <c r="E36" s="53">
        <f>D36*C36</f>
        <v>0</v>
      </c>
    </row>
    <row r="37" spans="2:5" ht="12.75">
      <c r="B37" s="108" t="s">
        <v>172</v>
      </c>
      <c r="C37" s="21">
        <v>50</v>
      </c>
      <c r="D37" s="18"/>
      <c r="E37" s="50">
        <f>D37*C37</f>
        <v>0</v>
      </c>
    </row>
    <row r="38" spans="2:5" ht="12.75">
      <c r="B38" s="14"/>
      <c r="C38" s="13"/>
      <c r="D38" s="14"/>
      <c r="E38" s="52"/>
    </row>
    <row r="39" spans="3:5" ht="12.75">
      <c r="C39" s="5"/>
      <c r="E39" s="45"/>
    </row>
    <row r="40" spans="1:5" ht="12.75">
      <c r="A40" s="8"/>
      <c r="C40" s="5"/>
      <c r="E40" s="45"/>
    </row>
    <row r="41" spans="2:5" ht="12.75">
      <c r="B41" s="105" t="s">
        <v>178</v>
      </c>
      <c r="C41" s="111" t="s">
        <v>170</v>
      </c>
      <c r="D41" s="9"/>
      <c r="E41" s="51"/>
    </row>
    <row r="42" spans="2:5" ht="12.75">
      <c r="B42" s="99" t="s">
        <v>179</v>
      </c>
      <c r="C42" s="6">
        <v>600</v>
      </c>
      <c r="D42" s="3"/>
      <c r="E42" s="46">
        <f>D42*C42</f>
        <v>0</v>
      </c>
    </row>
    <row r="43" spans="1:5" ht="12.75">
      <c r="A43" s="66"/>
      <c r="B43" s="37" t="s">
        <v>8</v>
      </c>
      <c r="C43" s="65">
        <v>600</v>
      </c>
      <c r="D43" s="37"/>
      <c r="E43" s="46">
        <f>D43*C43</f>
        <v>0</v>
      </c>
    </row>
    <row r="44" spans="1:5" ht="12.75">
      <c r="A44" s="66"/>
      <c r="C44" s="5"/>
      <c r="E44" s="45"/>
    </row>
    <row r="45" spans="1:5" ht="12.75">
      <c r="A45" s="66"/>
      <c r="C45" s="5"/>
      <c r="E45" s="45"/>
    </row>
    <row r="46" spans="3:5" ht="11.25" customHeight="1">
      <c r="C46" s="5"/>
      <c r="E46" s="45"/>
    </row>
    <row r="47" spans="2:5" ht="11.25" customHeight="1">
      <c r="B47" s="114" t="s">
        <v>136</v>
      </c>
      <c r="C47" s="115"/>
      <c r="D47" s="114"/>
      <c r="E47" s="54"/>
    </row>
    <row r="48" spans="2:5" ht="12.75">
      <c r="B48" s="25" t="s">
        <v>138</v>
      </c>
      <c r="C48" s="67">
        <v>75</v>
      </c>
      <c r="D48" s="25"/>
      <c r="E48" s="58">
        <f>(C48)*D48</f>
        <v>0</v>
      </c>
    </row>
    <row r="49" spans="2:5" ht="12.75">
      <c r="B49" s="26" t="s">
        <v>137</v>
      </c>
      <c r="C49" s="68">
        <v>50</v>
      </c>
      <c r="D49" s="26"/>
      <c r="E49" s="55">
        <f>(C49)*D49</f>
        <v>0</v>
      </c>
    </row>
    <row r="50" spans="3:5" ht="12.75">
      <c r="C50" s="5"/>
      <c r="E50" s="45"/>
    </row>
    <row r="51" spans="3:5" ht="12.75">
      <c r="C51" s="5"/>
      <c r="E51" s="45"/>
    </row>
    <row r="52" spans="3:5" ht="12.75">
      <c r="C52" s="5"/>
      <c r="E52" s="45"/>
    </row>
    <row r="53" spans="2:5" ht="12.75">
      <c r="B53" s="3" t="s">
        <v>9</v>
      </c>
      <c r="C53" s="6">
        <v>500</v>
      </c>
      <c r="D53" s="3"/>
      <c r="E53" s="46">
        <f>D53*C53</f>
        <v>0</v>
      </c>
    </row>
    <row r="54" spans="2:5" ht="12.75">
      <c r="B54" s="3" t="s">
        <v>10</v>
      </c>
      <c r="C54" s="6">
        <v>300</v>
      </c>
      <c r="D54" s="3"/>
      <c r="E54" s="46">
        <f>D54*C54</f>
        <v>0</v>
      </c>
    </row>
    <row r="55" spans="1:5" ht="12.75">
      <c r="A55" s="14"/>
      <c r="B55" s="14"/>
      <c r="C55" s="5"/>
      <c r="E55" s="45"/>
    </row>
    <row r="56" spans="3:5" ht="12.75">
      <c r="C56" s="5"/>
      <c r="E56" s="45"/>
    </row>
    <row r="57" spans="3:5" ht="12.75">
      <c r="C57" s="5"/>
      <c r="E57" s="45"/>
    </row>
    <row r="58" spans="2:5" ht="12.75">
      <c r="B58" s="3" t="s">
        <v>14</v>
      </c>
      <c r="C58" s="6">
        <v>75</v>
      </c>
      <c r="D58" s="3"/>
      <c r="E58" s="46">
        <f>D58*C58</f>
        <v>0</v>
      </c>
    </row>
    <row r="59" spans="2:5" ht="12.75">
      <c r="B59" s="99" t="s">
        <v>176</v>
      </c>
      <c r="C59" s="77">
        <v>25</v>
      </c>
      <c r="D59" s="3"/>
      <c r="E59" s="78">
        <f>C59*D59</f>
        <v>0</v>
      </c>
    </row>
    <row r="60" spans="2:5" ht="12.75">
      <c r="B60" s="14"/>
      <c r="C60" s="13"/>
      <c r="D60" s="14"/>
      <c r="E60" s="52"/>
    </row>
    <row r="61" spans="2:5" ht="12.75">
      <c r="B61" s="14"/>
      <c r="C61" s="13"/>
      <c r="D61" s="14"/>
      <c r="E61" s="52"/>
    </row>
    <row r="62" spans="3:5" ht="12.75">
      <c r="C62" s="5"/>
      <c r="E62" s="45"/>
    </row>
    <row r="63" spans="3:5" ht="12.75">
      <c r="C63" s="5"/>
      <c r="E63" s="45"/>
    </row>
    <row r="64" spans="1:5" ht="12.75">
      <c r="A64" s="31"/>
      <c r="C64" s="5"/>
      <c r="E64" s="45"/>
    </row>
    <row r="65" spans="1:5" ht="12.75">
      <c r="A65" s="31"/>
      <c r="C65" s="5"/>
      <c r="E65" s="45"/>
    </row>
    <row r="66" spans="3:5" ht="12.75">
      <c r="C66" s="5"/>
      <c r="E66" s="45"/>
    </row>
    <row r="67" spans="3:5" ht="12.75">
      <c r="C67" s="5"/>
      <c r="E67" s="45"/>
    </row>
    <row r="68" spans="2:5" ht="25.5">
      <c r="B68" s="9" t="s">
        <v>22</v>
      </c>
      <c r="C68" s="10" t="s">
        <v>23</v>
      </c>
      <c r="D68" s="9"/>
      <c r="E68" s="51">
        <f>D68</f>
        <v>0</v>
      </c>
    </row>
    <row r="69" spans="2:5" ht="12.75">
      <c r="B69" s="31"/>
      <c r="C69" s="76"/>
      <c r="D69" s="31"/>
      <c r="E69" s="75"/>
    </row>
    <row r="70" spans="2:5" ht="15.75">
      <c r="B70" s="94" t="s">
        <v>173</v>
      </c>
      <c r="C70" s="13"/>
      <c r="D70" s="14"/>
      <c r="E70" s="75"/>
    </row>
    <row r="71" spans="2:5" ht="14.25" customHeight="1">
      <c r="B71" s="14"/>
      <c r="C71" s="13"/>
      <c r="D71" s="14"/>
      <c r="E71" s="75"/>
    </row>
    <row r="72" spans="2:5" ht="19.5" customHeight="1">
      <c r="B72" s="3" t="s">
        <v>64</v>
      </c>
      <c r="C72" s="6">
        <v>100</v>
      </c>
      <c r="D72" s="3"/>
      <c r="E72" s="51">
        <f>D72*C72</f>
        <v>0</v>
      </c>
    </row>
    <row r="73" spans="2:5" ht="12.75">
      <c r="B73" s="3" t="s">
        <v>65</v>
      </c>
      <c r="C73" s="6">
        <v>100</v>
      </c>
      <c r="D73" s="3"/>
      <c r="E73" s="51">
        <f>D73*C73</f>
        <v>0</v>
      </c>
    </row>
    <row r="74" spans="1:5" ht="12.75">
      <c r="A74" s="8"/>
      <c r="B74" s="112" t="s">
        <v>223</v>
      </c>
      <c r="C74" s="6">
        <v>50</v>
      </c>
      <c r="D74" s="3"/>
      <c r="E74" s="51">
        <f>C74*D74</f>
        <v>0</v>
      </c>
    </row>
    <row r="75" spans="1:5" ht="12.75">
      <c r="A75" s="8"/>
      <c r="B75" s="104" t="s">
        <v>224</v>
      </c>
      <c r="C75" s="6">
        <v>50</v>
      </c>
      <c r="D75" s="3"/>
      <c r="E75" s="51">
        <f>C75*D75</f>
        <v>0</v>
      </c>
    </row>
    <row r="76" spans="1:5" ht="12.75">
      <c r="A76" s="8"/>
      <c r="B76" s="104" t="s">
        <v>225</v>
      </c>
      <c r="C76" s="6">
        <v>75</v>
      </c>
      <c r="D76" s="3"/>
      <c r="E76" s="51">
        <f>C76*D76</f>
        <v>0</v>
      </c>
    </row>
    <row r="77" spans="2:5" ht="12.75">
      <c r="B77" s="14"/>
      <c r="C77" s="13"/>
      <c r="D77" s="14"/>
      <c r="E77" s="75"/>
    </row>
    <row r="78" spans="2:5" ht="15.75">
      <c r="B78" s="93" t="s">
        <v>174</v>
      </c>
      <c r="C78" s="5"/>
      <c r="E78" s="45"/>
    </row>
    <row r="79" spans="3:5" ht="12.75">
      <c r="C79" s="5"/>
      <c r="E79" s="45"/>
    </row>
    <row r="80" spans="2:5" ht="25.5">
      <c r="B80" s="9" t="s">
        <v>63</v>
      </c>
      <c r="C80" s="10">
        <v>30</v>
      </c>
      <c r="D80" s="9"/>
      <c r="E80" s="51">
        <f>D80*C80</f>
        <v>0</v>
      </c>
    </row>
    <row r="81" spans="2:5" ht="12.75">
      <c r="B81" s="3" t="s">
        <v>66</v>
      </c>
      <c r="C81" s="6">
        <v>35</v>
      </c>
      <c r="D81" s="3"/>
      <c r="E81" s="51">
        <f>D81*C81</f>
        <v>0</v>
      </c>
    </row>
    <row r="82" spans="1:5" ht="12.75">
      <c r="A82" s="72"/>
      <c r="B82" s="3" t="s">
        <v>67</v>
      </c>
      <c r="C82" s="6">
        <v>35</v>
      </c>
      <c r="D82" s="3"/>
      <c r="E82" s="51">
        <f>D82*C82</f>
        <v>0</v>
      </c>
    </row>
    <row r="83" spans="1:5" ht="12.75">
      <c r="A83" s="72"/>
      <c r="B83" s="22" t="s">
        <v>152</v>
      </c>
      <c r="C83" s="23">
        <v>75</v>
      </c>
      <c r="D83" s="22"/>
      <c r="E83" s="61">
        <f>D83*C83</f>
        <v>0</v>
      </c>
    </row>
    <row r="84" spans="1:5" ht="12.75">
      <c r="A84" s="72"/>
      <c r="B84" s="22" t="s">
        <v>155</v>
      </c>
      <c r="C84" s="23"/>
      <c r="D84" s="22"/>
      <c r="E84" s="61"/>
    </row>
    <row r="85" spans="2:5" ht="38.25">
      <c r="B85" s="137" t="s">
        <v>220</v>
      </c>
      <c r="C85" s="74">
        <v>60</v>
      </c>
      <c r="D85" s="73"/>
      <c r="E85" s="63">
        <f>D85*C85</f>
        <v>0</v>
      </c>
    </row>
    <row r="86" spans="2:5" ht="12.75">
      <c r="B86" s="86" t="s">
        <v>153</v>
      </c>
      <c r="C86" s="70">
        <v>2</v>
      </c>
      <c r="D86" s="86"/>
      <c r="E86" s="47">
        <f>D86*C86</f>
        <v>0</v>
      </c>
    </row>
    <row r="87" spans="1:5" ht="12.75">
      <c r="A87" s="66"/>
      <c r="B87" s="86" t="s">
        <v>154</v>
      </c>
      <c r="C87" s="70">
        <v>2</v>
      </c>
      <c r="D87" s="86"/>
      <c r="E87" s="47">
        <f>D87*C87</f>
        <v>0</v>
      </c>
    </row>
    <row r="88" spans="2:5" ht="12.75">
      <c r="B88" s="22" t="s">
        <v>70</v>
      </c>
      <c r="C88" s="23"/>
      <c r="D88" s="22"/>
      <c r="E88" s="61"/>
    </row>
    <row r="89" spans="2:5" ht="12.75">
      <c r="B89" s="17" t="s">
        <v>71</v>
      </c>
      <c r="C89" s="20">
        <v>0.15</v>
      </c>
      <c r="D89" s="17"/>
      <c r="E89" s="62">
        <f>D89*C89</f>
        <v>0</v>
      </c>
    </row>
    <row r="90" spans="2:5" ht="12.75">
      <c r="B90" s="17" t="s">
        <v>72</v>
      </c>
      <c r="C90" s="20">
        <v>0.25</v>
      </c>
      <c r="D90" s="17"/>
      <c r="E90" s="62">
        <f>D90*C90</f>
        <v>0</v>
      </c>
    </row>
    <row r="91" spans="2:5" ht="12.75">
      <c r="B91" s="103" t="s">
        <v>68</v>
      </c>
      <c r="C91" s="20">
        <v>5</v>
      </c>
      <c r="D91" s="17"/>
      <c r="E91" s="62">
        <f>D91*C91</f>
        <v>0</v>
      </c>
    </row>
    <row r="92" spans="2:5" ht="12.75">
      <c r="B92" s="25" t="s">
        <v>69</v>
      </c>
      <c r="C92" s="67">
        <v>1</v>
      </c>
      <c r="D92" s="25"/>
      <c r="E92" s="62">
        <f>D92*C92</f>
        <v>0</v>
      </c>
    </row>
    <row r="93" spans="2:5" ht="15" customHeight="1">
      <c r="B93" s="18" t="s">
        <v>73</v>
      </c>
      <c r="C93" s="21">
        <v>2</v>
      </c>
      <c r="D93" s="18"/>
      <c r="E93" s="64">
        <f>D93*C93</f>
        <v>0</v>
      </c>
    </row>
    <row r="94" spans="2:5" ht="15" customHeight="1">
      <c r="B94" s="14"/>
      <c r="C94" s="13"/>
      <c r="D94" s="14"/>
      <c r="E94" s="75"/>
    </row>
    <row r="95" spans="3:5" ht="12.75">
      <c r="C95" s="5"/>
      <c r="E95" s="45"/>
    </row>
    <row r="96" spans="3:5" ht="12.75">
      <c r="C96" s="5"/>
      <c r="E96" s="45"/>
    </row>
    <row r="97" spans="2:5" ht="15.75">
      <c r="B97" s="93" t="s">
        <v>175</v>
      </c>
      <c r="C97" s="5"/>
      <c r="E97" s="45"/>
    </row>
    <row r="98" spans="3:5" ht="12.75">
      <c r="C98" s="5"/>
      <c r="E98" s="45"/>
    </row>
    <row r="99" spans="2:5" ht="12.75">
      <c r="B99" s="166" t="s">
        <v>184</v>
      </c>
      <c r="C99" s="167"/>
      <c r="D99" s="167"/>
      <c r="E99" s="168"/>
    </row>
    <row r="100" spans="2:5" ht="12.75">
      <c r="B100" s="99" t="s">
        <v>180</v>
      </c>
      <c r="C100" s="6">
        <v>250</v>
      </c>
      <c r="D100" s="3"/>
      <c r="E100" s="51">
        <f>D100*C100</f>
        <v>0</v>
      </c>
    </row>
    <row r="101" spans="2:5" ht="12.75">
      <c r="B101" s="100" t="s">
        <v>157</v>
      </c>
      <c r="C101" s="6">
        <v>50</v>
      </c>
      <c r="D101" s="3"/>
      <c r="E101" s="51">
        <f>D101*C101</f>
        <v>0</v>
      </c>
    </row>
    <row r="102" spans="2:5" ht="12.75">
      <c r="B102" s="165" t="s">
        <v>185</v>
      </c>
      <c r="C102" s="163"/>
      <c r="D102" s="163"/>
      <c r="E102" s="164"/>
    </row>
    <row r="103" spans="2:5" ht="12.75">
      <c r="B103" s="99" t="s">
        <v>180</v>
      </c>
      <c r="C103" s="6">
        <v>100</v>
      </c>
      <c r="D103" s="3"/>
      <c r="E103" s="51">
        <f>C103*D103</f>
        <v>0</v>
      </c>
    </row>
    <row r="104" spans="2:5" ht="12.75">
      <c r="B104" s="118" t="s">
        <v>181</v>
      </c>
      <c r="C104" s="6">
        <v>250</v>
      </c>
      <c r="D104" s="3"/>
      <c r="E104" s="51">
        <f>C104*D104</f>
        <v>0</v>
      </c>
    </row>
    <row r="105" spans="2:5" ht="12.75">
      <c r="B105" s="99" t="s">
        <v>157</v>
      </c>
      <c r="C105" s="6">
        <v>25</v>
      </c>
      <c r="D105" s="3"/>
      <c r="E105" s="51">
        <f>C105*D105</f>
        <v>0</v>
      </c>
    </row>
    <row r="106" spans="2:5" ht="12.75">
      <c r="B106" s="165" t="s">
        <v>182</v>
      </c>
      <c r="C106" s="163"/>
      <c r="D106" s="163"/>
      <c r="E106" s="164"/>
    </row>
    <row r="107" spans="2:5" ht="12.75">
      <c r="B107" s="99" t="s">
        <v>180</v>
      </c>
      <c r="C107" s="6">
        <v>50</v>
      </c>
      <c r="D107" s="3"/>
      <c r="E107" s="51">
        <f>C107*D107</f>
        <v>0</v>
      </c>
    </row>
    <row r="108" spans="2:5" ht="12.75">
      <c r="B108" s="99" t="s">
        <v>157</v>
      </c>
      <c r="C108" s="6">
        <v>50</v>
      </c>
      <c r="D108" s="3"/>
      <c r="E108" s="51">
        <f>C108*D108</f>
        <v>0</v>
      </c>
    </row>
    <row r="109" spans="2:5" ht="12.75">
      <c r="B109" s="165" t="s">
        <v>186</v>
      </c>
      <c r="C109" s="163"/>
      <c r="D109" s="163"/>
      <c r="E109" s="164"/>
    </row>
    <row r="110" spans="2:5" ht="12.75">
      <c r="B110" s="99" t="s">
        <v>156</v>
      </c>
      <c r="C110" s="6">
        <v>50</v>
      </c>
      <c r="D110" s="3"/>
      <c r="E110" s="51">
        <f>C110*D110</f>
        <v>0</v>
      </c>
    </row>
    <row r="111" spans="2:5" ht="12.75">
      <c r="B111" s="99" t="s">
        <v>157</v>
      </c>
      <c r="C111" s="6">
        <v>50</v>
      </c>
      <c r="D111" s="3"/>
      <c r="E111" s="51">
        <f>C111*D111</f>
        <v>0</v>
      </c>
    </row>
    <row r="112" spans="2:5" ht="12.75">
      <c r="B112" s="99" t="s">
        <v>183</v>
      </c>
      <c r="C112" s="6">
        <v>2</v>
      </c>
      <c r="D112" s="3"/>
      <c r="E112" s="51">
        <f>C112*D112</f>
        <v>0</v>
      </c>
    </row>
    <row r="113" spans="2:5" ht="12.75">
      <c r="B113" s="165" t="s">
        <v>187</v>
      </c>
      <c r="C113" s="163"/>
      <c r="D113" s="163"/>
      <c r="E113" s="164"/>
    </row>
    <row r="114" spans="2:5" ht="12.75">
      <c r="B114" s="99" t="s">
        <v>158</v>
      </c>
      <c r="C114" s="6">
        <v>250</v>
      </c>
      <c r="D114" s="3"/>
      <c r="E114" s="51">
        <f>C114*D114</f>
        <v>0</v>
      </c>
    </row>
    <row r="115" spans="2:5" ht="12.75">
      <c r="B115" s="104" t="s">
        <v>159</v>
      </c>
      <c r="C115" s="6">
        <v>250</v>
      </c>
      <c r="D115" s="3"/>
      <c r="E115" s="51">
        <f>C115*D115</f>
        <v>0</v>
      </c>
    </row>
    <row r="116" spans="2:5" ht="12.75">
      <c r="B116" s="162" t="s">
        <v>188</v>
      </c>
      <c r="C116" s="163"/>
      <c r="D116" s="163"/>
      <c r="E116" s="164"/>
    </row>
    <row r="117" spans="2:5" ht="12.75">
      <c r="B117" s="104" t="s">
        <v>158</v>
      </c>
      <c r="C117" s="6">
        <v>500</v>
      </c>
      <c r="D117" s="3"/>
      <c r="E117" s="51">
        <f>C117*D117</f>
        <v>0</v>
      </c>
    </row>
    <row r="118" spans="2:5" ht="12.75">
      <c r="B118" s="99" t="s">
        <v>159</v>
      </c>
      <c r="C118" s="6">
        <v>100</v>
      </c>
      <c r="D118" s="3"/>
      <c r="E118" s="51">
        <f>C118*D118</f>
        <v>0</v>
      </c>
    </row>
    <row r="119" spans="2:5" ht="12.75">
      <c r="B119" s="106"/>
      <c r="C119" s="13"/>
      <c r="D119" s="14"/>
      <c r="E119" s="75"/>
    </row>
    <row r="120" spans="2:5" ht="12.75">
      <c r="B120" s="106"/>
      <c r="C120" s="13"/>
      <c r="D120" s="14"/>
      <c r="E120" s="75"/>
    </row>
    <row r="121" spans="1:5" ht="15.75">
      <c r="A121" s="1" t="s">
        <v>91</v>
      </c>
      <c r="B121" s="14"/>
      <c r="C121" s="13"/>
      <c r="D121" s="14"/>
      <c r="E121" s="75"/>
    </row>
    <row r="122" spans="2:5" ht="12.75">
      <c r="B122" s="14"/>
      <c r="C122" s="13"/>
      <c r="D122" s="14"/>
      <c r="E122" s="75"/>
    </row>
    <row r="123" spans="3:5" ht="12.75">
      <c r="C123" s="5"/>
      <c r="E123" s="45"/>
    </row>
    <row r="124" spans="3:5" ht="12.75">
      <c r="C124" s="5"/>
      <c r="E124" s="45"/>
    </row>
    <row r="125" spans="2:5" ht="51">
      <c r="B125" s="24" t="s">
        <v>12</v>
      </c>
      <c r="C125" s="27"/>
      <c r="D125" s="16"/>
      <c r="E125" s="48"/>
    </row>
    <row r="126" spans="2:5" ht="12.75">
      <c r="B126" s="98" t="s">
        <v>139</v>
      </c>
      <c r="C126" s="95">
        <v>200</v>
      </c>
      <c r="D126" s="96"/>
      <c r="E126" s="97">
        <f>C126*D126</f>
        <v>0</v>
      </c>
    </row>
    <row r="127" spans="2:5" ht="12.75">
      <c r="B127" s="25" t="s">
        <v>13</v>
      </c>
      <c r="C127" s="20">
        <v>100</v>
      </c>
      <c r="D127" s="17"/>
      <c r="E127" s="49">
        <f>D127*C127</f>
        <v>0</v>
      </c>
    </row>
    <row r="128" spans="2:5" ht="12.75">
      <c r="B128" s="26" t="s">
        <v>132</v>
      </c>
      <c r="C128" s="21">
        <v>80</v>
      </c>
      <c r="D128" s="18"/>
      <c r="E128" s="50">
        <f>D128*C128</f>
        <v>0</v>
      </c>
    </row>
    <row r="129" spans="2:5" ht="63.75">
      <c r="B129" s="24" t="s">
        <v>133</v>
      </c>
      <c r="C129" s="27"/>
      <c r="D129" s="16"/>
      <c r="E129" s="48"/>
    </row>
    <row r="130" spans="2:5" ht="12.75">
      <c r="B130" s="69" t="s">
        <v>24</v>
      </c>
      <c r="C130" s="70">
        <v>300</v>
      </c>
      <c r="D130" s="69"/>
      <c r="E130" s="47">
        <f>D130*C130</f>
        <v>0</v>
      </c>
    </row>
    <row r="131" spans="1:5" ht="12.75">
      <c r="A131" s="2"/>
      <c r="B131" s="37" t="s">
        <v>13</v>
      </c>
      <c r="C131" s="6">
        <v>100</v>
      </c>
      <c r="D131" s="3"/>
      <c r="E131" s="46">
        <f>D131*C131</f>
        <v>0</v>
      </c>
    </row>
    <row r="132" spans="2:5" ht="12.75">
      <c r="B132" s="37" t="s">
        <v>132</v>
      </c>
      <c r="C132" s="6">
        <v>80</v>
      </c>
      <c r="D132" s="3"/>
      <c r="E132" s="46">
        <f>D132*C132</f>
        <v>0</v>
      </c>
    </row>
    <row r="133" spans="2:5" ht="76.5">
      <c r="B133" s="138" t="s">
        <v>219</v>
      </c>
      <c r="C133" s="28"/>
      <c r="D133" s="16"/>
      <c r="E133" s="47"/>
    </row>
    <row r="134" spans="2:5" ht="12.75">
      <c r="B134" s="25" t="s">
        <v>13</v>
      </c>
      <c r="C134" s="29">
        <v>100</v>
      </c>
      <c r="D134" s="17"/>
      <c r="E134" s="49">
        <f>D134*C134</f>
        <v>0</v>
      </c>
    </row>
    <row r="135" spans="2:5" ht="12.75">
      <c r="B135" s="26" t="s">
        <v>132</v>
      </c>
      <c r="C135" s="30">
        <v>80</v>
      </c>
      <c r="D135" s="18"/>
      <c r="E135" s="50">
        <f>D135*C135</f>
        <v>0</v>
      </c>
    </row>
    <row r="136" spans="3:5" ht="12.75">
      <c r="C136" s="5"/>
      <c r="E136" s="45"/>
    </row>
    <row r="137" spans="3:5" ht="12.75">
      <c r="C137" s="5"/>
      <c r="E137" s="45"/>
    </row>
    <row r="138" spans="3:5" ht="12.75">
      <c r="C138" s="5"/>
      <c r="E138" s="45"/>
    </row>
    <row r="139" spans="3:5" ht="12.75">
      <c r="C139" s="5"/>
      <c r="E139" s="45"/>
    </row>
    <row r="140" spans="3:5" ht="12.75">
      <c r="C140" s="5"/>
      <c r="E140" s="45"/>
    </row>
    <row r="141" spans="3:5" ht="12.75">
      <c r="C141" s="5"/>
      <c r="E141" s="45"/>
    </row>
    <row r="142" spans="3:5" ht="12.75">
      <c r="C142" s="5"/>
      <c r="E142" s="45"/>
    </row>
    <row r="143" spans="3:5" ht="12.75">
      <c r="C143" s="5"/>
      <c r="E143" s="45"/>
    </row>
    <row r="144" spans="3:5" ht="12.75">
      <c r="C144" s="5"/>
      <c r="E144" s="45"/>
    </row>
    <row r="145" spans="3:5" ht="12.75">
      <c r="C145" s="5"/>
      <c r="E145" s="45"/>
    </row>
    <row r="146" spans="3:5" ht="12.75">
      <c r="C146" s="5"/>
      <c r="E146" s="45"/>
    </row>
    <row r="147" spans="3:5" ht="12.75">
      <c r="C147" s="5"/>
      <c r="E147" s="45"/>
    </row>
    <row r="148" spans="3:5" ht="12.75">
      <c r="C148" s="5"/>
      <c r="E148" s="45"/>
    </row>
    <row r="149" spans="3:5" ht="12.75">
      <c r="C149" s="5"/>
      <c r="E149" s="45"/>
    </row>
    <row r="150" spans="3:5" ht="12.75">
      <c r="C150" s="5"/>
      <c r="E150" s="45"/>
    </row>
    <row r="151" spans="2:5" ht="12.75">
      <c r="B151" s="110" t="s">
        <v>189</v>
      </c>
      <c r="C151" s="23"/>
      <c r="D151" s="22"/>
      <c r="E151" s="53"/>
    </row>
    <row r="152" spans="2:5" ht="12.75">
      <c r="B152" s="109" t="s">
        <v>192</v>
      </c>
      <c r="C152" s="21">
        <v>100</v>
      </c>
      <c r="D152" s="18"/>
      <c r="E152" s="50">
        <f>D152*C152</f>
        <v>0</v>
      </c>
    </row>
    <row r="153" spans="2:5" ht="12.75">
      <c r="B153" s="99" t="s">
        <v>190</v>
      </c>
      <c r="C153" s="101" t="s">
        <v>191</v>
      </c>
      <c r="D153" s="3"/>
      <c r="E153" s="46"/>
    </row>
    <row r="154" spans="2:5" ht="12.75">
      <c r="B154" s="99" t="s">
        <v>193</v>
      </c>
      <c r="C154" s="101" t="s">
        <v>191</v>
      </c>
      <c r="D154" s="3"/>
      <c r="E154" s="46"/>
    </row>
    <row r="155" spans="2:5" ht="12.75">
      <c r="B155" s="14"/>
      <c r="C155" s="13"/>
      <c r="D155" s="14"/>
      <c r="E155" s="52"/>
    </row>
    <row r="156" spans="3:5" ht="12.75">
      <c r="C156" s="5"/>
      <c r="E156" s="45"/>
    </row>
    <row r="157" spans="3:5" ht="12.75">
      <c r="C157" s="5"/>
      <c r="E157" s="45"/>
    </row>
    <row r="158" spans="3:5" ht="12.75">
      <c r="C158" s="5"/>
      <c r="E158" s="45"/>
    </row>
    <row r="159" spans="3:5" ht="12.75">
      <c r="C159" s="5"/>
      <c r="E159" s="45"/>
    </row>
    <row r="160" spans="3:5" ht="12.75">
      <c r="C160" s="5"/>
      <c r="E160" s="45"/>
    </row>
    <row r="161" spans="3:5" ht="12.75">
      <c r="C161" s="5"/>
      <c r="E161" s="45"/>
    </row>
    <row r="162" spans="2:5" ht="12.75">
      <c r="B162" s="11" t="s">
        <v>26</v>
      </c>
      <c r="C162" s="23"/>
      <c r="D162" s="22"/>
      <c r="E162" s="53"/>
    </row>
    <row r="163" spans="2:5" ht="12.75">
      <c r="B163" s="15" t="s">
        <v>25</v>
      </c>
      <c r="C163" s="21"/>
      <c r="D163" s="18"/>
      <c r="E163" s="50">
        <f>D163</f>
        <v>0</v>
      </c>
    </row>
    <row r="164" spans="3:5" ht="12.75">
      <c r="C164" s="5"/>
      <c r="E164" s="45"/>
    </row>
    <row r="165" spans="2:5" ht="12.75">
      <c r="B165" s="14"/>
      <c r="C165" s="13"/>
      <c r="D165" s="14"/>
      <c r="E165" s="52"/>
    </row>
    <row r="166" spans="3:5" ht="12.75">
      <c r="C166" s="5"/>
      <c r="E166" s="45"/>
    </row>
    <row r="167" spans="3:5" ht="12.75">
      <c r="C167" s="5"/>
      <c r="E167" s="45"/>
    </row>
    <row r="168" spans="3:5" ht="12.75">
      <c r="C168" s="5"/>
      <c r="E168" s="45"/>
    </row>
    <row r="169" spans="3:5" ht="12.75">
      <c r="C169" s="5"/>
      <c r="E169" s="45"/>
    </row>
    <row r="170" spans="3:5" ht="12.75">
      <c r="C170" s="5"/>
      <c r="E170" s="45"/>
    </row>
    <row r="171" spans="2:5" ht="12.75">
      <c r="B171" s="3" t="s">
        <v>15</v>
      </c>
      <c r="C171" s="6">
        <v>100</v>
      </c>
      <c r="D171" s="3"/>
      <c r="E171" s="46">
        <f>D171*C171</f>
        <v>0</v>
      </c>
    </row>
    <row r="172" spans="1:5" ht="12.75">
      <c r="A172" s="66"/>
      <c r="B172" s="3" t="s">
        <v>16</v>
      </c>
      <c r="C172" s="6">
        <v>100</v>
      </c>
      <c r="D172" s="3"/>
      <c r="E172" s="46">
        <f>D172*C172</f>
        <v>0</v>
      </c>
    </row>
    <row r="173" spans="1:5" ht="12.75">
      <c r="A173" s="66"/>
      <c r="B173" s="3" t="s">
        <v>17</v>
      </c>
      <c r="C173" s="6">
        <v>100</v>
      </c>
      <c r="D173" s="3"/>
      <c r="E173" s="46">
        <f>D173*C173</f>
        <v>0</v>
      </c>
    </row>
    <row r="174" spans="2:5" ht="12.75">
      <c r="B174" s="3" t="s">
        <v>18</v>
      </c>
      <c r="C174" s="6">
        <v>100</v>
      </c>
      <c r="D174" s="3"/>
      <c r="E174" s="46">
        <f>D174*C174</f>
        <v>0</v>
      </c>
    </row>
    <row r="175" spans="2:5" ht="12.75">
      <c r="B175" s="22" t="s">
        <v>19</v>
      </c>
      <c r="C175" s="23"/>
      <c r="D175" s="22"/>
      <c r="E175" s="53"/>
    </row>
    <row r="176" spans="2:5" ht="12.75">
      <c r="B176" s="17" t="s">
        <v>6</v>
      </c>
      <c r="C176" s="20">
        <v>100</v>
      </c>
      <c r="D176" s="17"/>
      <c r="E176" s="49">
        <f>D176*C176</f>
        <v>0</v>
      </c>
    </row>
    <row r="177" spans="2:5" ht="12.75">
      <c r="B177" s="18" t="s">
        <v>11</v>
      </c>
      <c r="C177" s="21">
        <v>5</v>
      </c>
      <c r="D177" s="18"/>
      <c r="E177" s="50">
        <f>D177*C177</f>
        <v>0</v>
      </c>
    </row>
    <row r="178" spans="2:5" ht="12.75">
      <c r="B178" s="22" t="s">
        <v>20</v>
      </c>
      <c r="C178" s="23"/>
      <c r="D178" s="22"/>
      <c r="E178" s="53"/>
    </row>
    <row r="179" spans="2:5" ht="12.75">
      <c r="B179" s="25" t="s">
        <v>6</v>
      </c>
      <c r="C179" s="67">
        <v>100</v>
      </c>
      <c r="D179" s="25"/>
      <c r="E179" s="49">
        <f>D179*C179</f>
        <v>0</v>
      </c>
    </row>
    <row r="180" spans="2:5" ht="12.75">
      <c r="B180" s="26" t="s">
        <v>11</v>
      </c>
      <c r="C180" s="68">
        <v>5</v>
      </c>
      <c r="D180" s="26"/>
      <c r="E180" s="50">
        <f>D180*C180</f>
        <v>0</v>
      </c>
    </row>
    <row r="181" spans="2:5" ht="11.25" customHeight="1">
      <c r="B181" s="11" t="s">
        <v>21</v>
      </c>
      <c r="C181" s="23"/>
      <c r="D181" s="22"/>
      <c r="E181" s="53"/>
    </row>
    <row r="182" spans="2:5" ht="12.75">
      <c r="B182" s="12" t="s">
        <v>6</v>
      </c>
      <c r="C182" s="20">
        <v>300</v>
      </c>
      <c r="D182" s="17"/>
      <c r="E182" s="49">
        <f>D182*C182</f>
        <v>0</v>
      </c>
    </row>
    <row r="183" spans="2:5" ht="12.75">
      <c r="B183" s="15" t="s">
        <v>11</v>
      </c>
      <c r="C183" s="21">
        <v>5</v>
      </c>
      <c r="D183" s="18"/>
      <c r="E183" s="50">
        <f>D183*C183</f>
        <v>0</v>
      </c>
    </row>
    <row r="184" spans="2:5" ht="12.75">
      <c r="B184" s="14"/>
      <c r="C184" s="13"/>
      <c r="D184" s="14"/>
      <c r="E184" s="52"/>
    </row>
    <row r="185" spans="3:5" ht="35.25" customHeight="1">
      <c r="C185" s="5"/>
      <c r="E185" s="45"/>
    </row>
    <row r="186" spans="3:5" ht="12.75">
      <c r="C186" s="5"/>
      <c r="E186" s="45"/>
    </row>
    <row r="187" spans="3:5" ht="12.75">
      <c r="C187" s="5"/>
      <c r="E187" s="45"/>
    </row>
    <row r="188" spans="3:5" ht="12.75">
      <c r="C188" s="5"/>
      <c r="E188" s="45"/>
    </row>
    <row r="189" spans="3:5" ht="12.75">
      <c r="C189" s="5"/>
      <c r="E189" s="45"/>
    </row>
    <row r="190" spans="3:5" ht="12.75">
      <c r="C190" s="5"/>
      <c r="E190" s="45"/>
    </row>
    <row r="191" spans="2:5" ht="12.75">
      <c r="B191" s="14"/>
      <c r="C191" s="13"/>
      <c r="D191" s="14"/>
      <c r="E191" s="52"/>
    </row>
    <row r="192" spans="2:5" ht="12.75">
      <c r="B192" s="124" t="s">
        <v>160</v>
      </c>
      <c r="C192" s="115" t="s">
        <v>76</v>
      </c>
      <c r="D192" s="114"/>
      <c r="E192" s="53"/>
    </row>
    <row r="193" spans="2:5" ht="12.75">
      <c r="B193" s="125" t="s">
        <v>77</v>
      </c>
      <c r="C193" s="115"/>
      <c r="D193" s="114"/>
      <c r="E193" s="53"/>
    </row>
    <row r="194" spans="2:5" ht="12.75">
      <c r="B194" s="126" t="s">
        <v>167</v>
      </c>
      <c r="C194" s="67">
        <v>2238</v>
      </c>
      <c r="D194" s="25"/>
      <c r="E194" s="49">
        <f>C194*D194</f>
        <v>0</v>
      </c>
    </row>
    <row r="195" spans="2:5" ht="12.75">
      <c r="B195" s="127" t="s">
        <v>166</v>
      </c>
      <c r="C195" s="68">
        <v>2350</v>
      </c>
      <c r="D195" s="26"/>
      <c r="E195" s="50">
        <f>C195*D195</f>
        <v>0</v>
      </c>
    </row>
    <row r="196" spans="2:5" ht="12.75">
      <c r="B196" s="126" t="s">
        <v>164</v>
      </c>
      <c r="C196" s="67"/>
      <c r="D196" s="25"/>
      <c r="E196" s="49"/>
    </row>
    <row r="197" spans="2:5" ht="12.75">
      <c r="B197" s="126" t="s">
        <v>168</v>
      </c>
      <c r="C197" s="67">
        <v>2238</v>
      </c>
      <c r="D197" s="25"/>
      <c r="E197" s="49">
        <f>C197*D197</f>
        <v>0</v>
      </c>
    </row>
    <row r="198" spans="2:5" ht="12.75">
      <c r="B198" s="127" t="s">
        <v>166</v>
      </c>
      <c r="C198" s="68">
        <v>2350</v>
      </c>
      <c r="D198" s="26"/>
      <c r="E198" s="50">
        <f>C198*D198</f>
        <v>0</v>
      </c>
    </row>
    <row r="199" spans="2:5" ht="12.75">
      <c r="B199" s="124" t="s">
        <v>165</v>
      </c>
      <c r="C199" s="115"/>
      <c r="D199" s="114"/>
      <c r="E199" s="53"/>
    </row>
    <row r="200" spans="2:5" ht="12.75">
      <c r="B200" s="126" t="s">
        <v>167</v>
      </c>
      <c r="C200" s="67">
        <v>3730</v>
      </c>
      <c r="D200" s="25"/>
      <c r="E200" s="49">
        <f>C200*D200</f>
        <v>0</v>
      </c>
    </row>
    <row r="201" spans="2:5" ht="12.75">
      <c r="B201" s="126" t="s">
        <v>166</v>
      </c>
      <c r="C201" s="67">
        <v>3916</v>
      </c>
      <c r="D201" s="25"/>
      <c r="E201" s="49">
        <f>C201*D201</f>
        <v>0</v>
      </c>
    </row>
    <row r="202" spans="2:5" ht="12.75">
      <c r="B202" s="125" t="s">
        <v>80</v>
      </c>
      <c r="C202" s="115"/>
      <c r="D202" s="114"/>
      <c r="E202" s="53"/>
    </row>
    <row r="203" spans="2:5" ht="12.75">
      <c r="B203" s="126" t="s">
        <v>167</v>
      </c>
      <c r="C203" s="67">
        <v>7459</v>
      </c>
      <c r="D203" s="25"/>
      <c r="E203" s="49">
        <f>C203*D203</f>
        <v>0</v>
      </c>
    </row>
    <row r="204" spans="2:5" ht="12.75">
      <c r="B204" s="126" t="s">
        <v>166</v>
      </c>
      <c r="C204" s="67">
        <v>7833</v>
      </c>
      <c r="D204" s="25"/>
      <c r="E204" s="49">
        <f>C204*D204</f>
        <v>0</v>
      </c>
    </row>
    <row r="205" spans="2:5" ht="12.75">
      <c r="B205" s="125" t="s">
        <v>79</v>
      </c>
      <c r="C205" s="115"/>
      <c r="D205" s="114"/>
      <c r="E205" s="53"/>
    </row>
    <row r="206" spans="2:5" ht="12.75">
      <c r="B206" s="126" t="s">
        <v>167</v>
      </c>
      <c r="C206" s="67">
        <v>11935</v>
      </c>
      <c r="D206" s="25"/>
      <c r="E206" s="49">
        <f>C206*D206</f>
        <v>0</v>
      </c>
    </row>
    <row r="207" spans="2:5" ht="12.75">
      <c r="B207" s="126" t="s">
        <v>166</v>
      </c>
      <c r="C207" s="67">
        <v>12533</v>
      </c>
      <c r="D207" s="25"/>
      <c r="E207" s="49">
        <f>C207*D207</f>
        <v>0</v>
      </c>
    </row>
    <row r="208" spans="2:5" ht="12.75">
      <c r="B208" s="125" t="s">
        <v>81</v>
      </c>
      <c r="C208" s="115"/>
      <c r="D208" s="114"/>
      <c r="E208" s="53"/>
    </row>
    <row r="209" spans="2:5" ht="12.75">
      <c r="B209" s="126" t="s">
        <v>167</v>
      </c>
      <c r="C209" s="67">
        <v>37296</v>
      </c>
      <c r="D209" s="25"/>
      <c r="E209" s="49">
        <f>C209*D209</f>
        <v>0</v>
      </c>
    </row>
    <row r="210" spans="2:5" ht="12.75">
      <c r="B210" s="126" t="s">
        <v>166</v>
      </c>
      <c r="C210" s="67">
        <v>39165</v>
      </c>
      <c r="D210" s="25"/>
      <c r="E210" s="49">
        <f>C210*D210</f>
        <v>0</v>
      </c>
    </row>
    <row r="211" spans="2:5" ht="12.75">
      <c r="B211" s="125" t="s">
        <v>83</v>
      </c>
      <c r="C211" s="115"/>
      <c r="D211" s="114"/>
      <c r="E211" s="53"/>
    </row>
    <row r="212" spans="2:5" ht="12.75">
      <c r="B212" s="126" t="s">
        <v>167</v>
      </c>
      <c r="C212" s="67">
        <v>74592</v>
      </c>
      <c r="D212" s="25"/>
      <c r="E212" s="49">
        <f>C212*D212</f>
        <v>0</v>
      </c>
    </row>
    <row r="213" spans="2:5" ht="12.75">
      <c r="B213" s="126" t="s">
        <v>166</v>
      </c>
      <c r="C213" s="67">
        <v>78329</v>
      </c>
      <c r="D213" s="25"/>
      <c r="E213" s="49">
        <f>C213*D213</f>
        <v>0</v>
      </c>
    </row>
    <row r="214" spans="2:5" ht="12.75">
      <c r="B214" s="125" t="s">
        <v>84</v>
      </c>
      <c r="C214" s="115"/>
      <c r="D214" s="114"/>
      <c r="E214" s="53"/>
    </row>
    <row r="215" spans="2:5" ht="12.75">
      <c r="B215" s="126" t="s">
        <v>167</v>
      </c>
      <c r="C215" s="67">
        <v>119348</v>
      </c>
      <c r="D215" s="25"/>
      <c r="E215" s="49">
        <f>C215*D215</f>
        <v>0</v>
      </c>
    </row>
    <row r="216" spans="2:5" ht="12.75">
      <c r="B216" s="127" t="s">
        <v>166</v>
      </c>
      <c r="C216" s="68">
        <v>125327</v>
      </c>
      <c r="D216" s="26"/>
      <c r="E216" s="50">
        <f>C216*D216</f>
        <v>0</v>
      </c>
    </row>
    <row r="217" spans="2:5" ht="12.75">
      <c r="B217" s="124" t="s">
        <v>161</v>
      </c>
      <c r="C217" s="115"/>
      <c r="D217" s="114"/>
      <c r="E217" s="53"/>
    </row>
    <row r="218" spans="2:5" ht="12.75">
      <c r="B218" s="126" t="s">
        <v>167</v>
      </c>
      <c r="C218" s="67">
        <v>171563</v>
      </c>
      <c r="D218" s="25"/>
      <c r="E218" s="49">
        <f>C218*D218</f>
        <v>0</v>
      </c>
    </row>
    <row r="219" spans="2:5" ht="12.75">
      <c r="B219" s="127" t="s">
        <v>166</v>
      </c>
      <c r="C219" s="68">
        <v>180157</v>
      </c>
      <c r="D219" s="26"/>
      <c r="E219" s="50">
        <f>C219*D219</f>
        <v>0</v>
      </c>
    </row>
    <row r="220" spans="2:5" ht="12.75">
      <c r="B220" s="124" t="s">
        <v>162</v>
      </c>
      <c r="C220" s="115"/>
      <c r="D220" s="114"/>
      <c r="E220" s="53"/>
    </row>
    <row r="221" spans="2:5" ht="12.75">
      <c r="B221" s="126" t="s">
        <v>167</v>
      </c>
      <c r="C221" s="128" t="s">
        <v>163</v>
      </c>
      <c r="D221" s="25"/>
      <c r="E221" s="49"/>
    </row>
    <row r="222" spans="2:5" ht="12.75">
      <c r="B222" s="127" t="s">
        <v>166</v>
      </c>
      <c r="C222" s="129" t="s">
        <v>163</v>
      </c>
      <c r="D222" s="26"/>
      <c r="E222" s="50"/>
    </row>
    <row r="223" spans="2:5" ht="12.75">
      <c r="B223" s="14"/>
      <c r="C223" s="13"/>
      <c r="D223" s="14"/>
      <c r="E223" s="52"/>
    </row>
    <row r="224" spans="2:5" ht="12.75">
      <c r="B224" s="154" t="s">
        <v>169</v>
      </c>
      <c r="C224" s="155"/>
      <c r="D224" s="155"/>
      <c r="E224" s="155"/>
    </row>
    <row r="225" spans="2:5" ht="12.75">
      <c r="B225" s="79"/>
      <c r="C225" s="2"/>
      <c r="D225" s="2"/>
      <c r="E225" s="2"/>
    </row>
    <row r="226" spans="2:5" ht="15.75">
      <c r="B226" s="123" t="s">
        <v>205</v>
      </c>
      <c r="C226" s="2"/>
      <c r="D226" s="2"/>
      <c r="E226" s="2"/>
    </row>
    <row r="227" spans="2:5" ht="15.75">
      <c r="B227" s="123"/>
      <c r="C227" s="2"/>
      <c r="D227" s="2"/>
      <c r="E227" s="2"/>
    </row>
    <row r="228" spans="2:5" ht="12.75">
      <c r="B228" s="71" t="s">
        <v>74</v>
      </c>
      <c r="C228" s="65">
        <v>91</v>
      </c>
      <c r="D228" s="71"/>
      <c r="E228" s="60">
        <f>D228*C228</f>
        <v>0</v>
      </c>
    </row>
    <row r="229" spans="2:5" ht="12.75">
      <c r="B229" s="71" t="s">
        <v>75</v>
      </c>
      <c r="C229" s="65">
        <v>91</v>
      </c>
      <c r="D229" s="71"/>
      <c r="E229" s="60">
        <f>D229*C229</f>
        <v>0</v>
      </c>
    </row>
    <row r="230" spans="3:5" ht="12.75">
      <c r="C230" s="5"/>
      <c r="E230" s="45"/>
    </row>
    <row r="231" spans="3:5" ht="12.75">
      <c r="C231" s="5"/>
      <c r="E231" s="45"/>
    </row>
    <row r="232" spans="3:5" ht="12.75">
      <c r="C232" s="5"/>
      <c r="E232" s="45"/>
    </row>
    <row r="233" spans="1:5" ht="12.75">
      <c r="A233" s="8"/>
      <c r="C233" s="5"/>
      <c r="E233" s="45"/>
    </row>
    <row r="234" spans="3:5" ht="12.75">
      <c r="C234" s="5"/>
      <c r="E234" s="45"/>
    </row>
    <row r="235" spans="3:5" ht="12.75">
      <c r="C235" s="5"/>
      <c r="E235" s="45"/>
    </row>
    <row r="236" spans="3:5" ht="12.75">
      <c r="C236" s="5"/>
      <c r="E236" s="45"/>
    </row>
    <row r="237" spans="3:5" ht="12.75">
      <c r="C237" s="5"/>
      <c r="E237" s="45"/>
    </row>
    <row r="238" spans="2:5" ht="25.5">
      <c r="B238" s="100" t="s">
        <v>206</v>
      </c>
      <c r="C238" s="6">
        <v>1063</v>
      </c>
      <c r="D238" s="3"/>
      <c r="E238" s="46">
        <f>D238*C238</f>
        <v>0</v>
      </c>
    </row>
    <row r="239" spans="2:5" ht="12.75">
      <c r="B239" s="99" t="s">
        <v>207</v>
      </c>
      <c r="C239" s="6">
        <v>1063</v>
      </c>
      <c r="D239" s="3"/>
      <c r="E239" s="46">
        <f>D239*C239</f>
        <v>0</v>
      </c>
    </row>
    <row r="240" spans="2:5" ht="38.25">
      <c r="B240" s="130" t="s">
        <v>194</v>
      </c>
      <c r="C240" s="131">
        <v>4.25</v>
      </c>
      <c r="D240" s="86"/>
      <c r="E240" s="46">
        <f>D240*C240</f>
        <v>0</v>
      </c>
    </row>
    <row r="241" spans="3:5" ht="12.75">
      <c r="C241" s="5"/>
      <c r="E241" s="45"/>
    </row>
    <row r="242" spans="3:5" ht="12.75">
      <c r="C242" s="5"/>
      <c r="E242" s="45"/>
    </row>
    <row r="243" spans="3:5" ht="12.75">
      <c r="C243" s="5"/>
      <c r="E243" s="45"/>
    </row>
    <row r="244" spans="3:5" ht="12.75">
      <c r="C244" s="5"/>
      <c r="E244" s="45"/>
    </row>
    <row r="245" spans="3:5" ht="12.75">
      <c r="C245" s="5"/>
      <c r="E245" s="45"/>
    </row>
    <row r="246" spans="3:5" ht="12.75">
      <c r="C246" s="5"/>
      <c r="E246" s="45"/>
    </row>
    <row r="247" spans="3:5" ht="12.75">
      <c r="C247" s="5"/>
      <c r="E247" s="45"/>
    </row>
    <row r="248" spans="3:5" ht="12.75">
      <c r="C248" s="5"/>
      <c r="E248" s="45"/>
    </row>
    <row r="249" spans="2:5" ht="12.75">
      <c r="B249" s="99" t="s">
        <v>206</v>
      </c>
      <c r="C249" s="6">
        <v>1075</v>
      </c>
      <c r="D249" s="3"/>
      <c r="E249" s="46">
        <f>D249*C249</f>
        <v>0</v>
      </c>
    </row>
    <row r="250" spans="2:5" ht="12.75">
      <c r="B250" s="99" t="s">
        <v>207</v>
      </c>
      <c r="C250" s="6">
        <v>1075</v>
      </c>
      <c r="D250" s="3"/>
      <c r="E250" s="46">
        <f>D250*C250</f>
        <v>0</v>
      </c>
    </row>
    <row r="251" spans="2:5" ht="38.25">
      <c r="B251" s="130" t="s">
        <v>194</v>
      </c>
      <c r="C251" s="131">
        <v>4.3</v>
      </c>
      <c r="D251" s="86"/>
      <c r="E251" s="46">
        <f>D251*C251</f>
        <v>0</v>
      </c>
    </row>
    <row r="252" spans="3:5" ht="12.75">
      <c r="C252" s="5"/>
      <c r="E252" s="45"/>
    </row>
    <row r="253" spans="1:5" ht="12.75">
      <c r="A253" s="8"/>
      <c r="B253" s="31"/>
      <c r="C253" s="76"/>
      <c r="D253" s="31"/>
      <c r="E253" s="52"/>
    </row>
    <row r="254" spans="3:5" ht="12.75">
      <c r="C254" s="5"/>
      <c r="E254" s="45"/>
    </row>
    <row r="255" spans="3:5" ht="12.75">
      <c r="C255" s="5"/>
      <c r="E255" s="45"/>
    </row>
    <row r="256" spans="3:5" ht="12.75">
      <c r="C256" s="5"/>
      <c r="E256" s="45"/>
    </row>
    <row r="257" spans="3:5" ht="12.75">
      <c r="C257" s="5"/>
      <c r="E257" s="45"/>
    </row>
    <row r="258" spans="3:5" ht="12.75">
      <c r="C258" s="5"/>
      <c r="E258" s="45"/>
    </row>
    <row r="259" spans="2:5" ht="25.5">
      <c r="B259" s="9" t="s">
        <v>27</v>
      </c>
      <c r="C259" s="10"/>
      <c r="D259" s="9"/>
      <c r="E259" s="51">
        <f>C259</f>
        <v>0</v>
      </c>
    </row>
    <row r="260" spans="3:5" ht="12.75">
      <c r="C260" s="5"/>
      <c r="E260" s="45"/>
    </row>
    <row r="261" spans="3:5" ht="12.75">
      <c r="C261" s="5"/>
      <c r="E261" s="45"/>
    </row>
    <row r="262" spans="3:5" ht="12.75">
      <c r="C262" s="5"/>
      <c r="E262" s="45"/>
    </row>
    <row r="263" spans="3:5" ht="12.75">
      <c r="C263" s="5"/>
      <c r="E263" s="45"/>
    </row>
    <row r="264" spans="3:5" ht="9.75" customHeight="1">
      <c r="C264" s="5"/>
      <c r="E264" s="45"/>
    </row>
    <row r="265" spans="3:5" ht="12.75">
      <c r="C265" s="5"/>
      <c r="E265" s="45"/>
    </row>
    <row r="266" spans="3:5" ht="12.75">
      <c r="C266" s="5"/>
      <c r="E266" s="45"/>
    </row>
    <row r="267" spans="3:5" ht="12.75">
      <c r="C267" s="5"/>
      <c r="E267" s="45"/>
    </row>
    <row r="268" spans="2:5" ht="12.75">
      <c r="B268" s="3" t="s">
        <v>28</v>
      </c>
      <c r="C268" s="101" t="s">
        <v>143</v>
      </c>
      <c r="D268" s="3"/>
      <c r="E268" s="46"/>
    </row>
    <row r="269" spans="2:5" ht="12.75">
      <c r="B269" s="99" t="s">
        <v>141</v>
      </c>
      <c r="C269" s="6">
        <v>267</v>
      </c>
      <c r="D269" s="3"/>
      <c r="E269" s="46">
        <f>D269*C269</f>
        <v>0</v>
      </c>
    </row>
    <row r="270" spans="2:5" ht="12.75">
      <c r="B270" s="100" t="s">
        <v>140</v>
      </c>
      <c r="C270" s="6">
        <v>315</v>
      </c>
      <c r="D270" s="3"/>
      <c r="E270" s="46">
        <f>D270*C270</f>
        <v>0</v>
      </c>
    </row>
    <row r="271" spans="2:5" ht="12.75">
      <c r="B271" s="3" t="s">
        <v>29</v>
      </c>
      <c r="C271" s="6">
        <v>230</v>
      </c>
      <c r="D271" s="3"/>
      <c r="E271" s="46">
        <f>D271*C271</f>
        <v>0</v>
      </c>
    </row>
    <row r="272" spans="2:5" ht="12.75">
      <c r="B272" s="99" t="s">
        <v>142</v>
      </c>
      <c r="C272" s="6">
        <v>2500</v>
      </c>
      <c r="D272" s="3"/>
      <c r="E272" s="46">
        <f>D272*C272</f>
        <v>0</v>
      </c>
    </row>
    <row r="273" spans="3:5" ht="12.75">
      <c r="C273" s="5"/>
      <c r="E273" s="45"/>
    </row>
    <row r="274" spans="3:5" ht="12.75">
      <c r="C274" s="5"/>
      <c r="E274" s="45"/>
    </row>
    <row r="275" spans="3:5" ht="12.75">
      <c r="C275" s="5"/>
      <c r="E275" s="45"/>
    </row>
    <row r="276" spans="3:5" ht="12.75">
      <c r="C276" s="5"/>
      <c r="E276" s="45"/>
    </row>
    <row r="277" spans="1:5" ht="12.75">
      <c r="A277" s="66"/>
      <c r="C277" s="5"/>
      <c r="E277" s="45"/>
    </row>
    <row r="278" spans="1:5" ht="12.75">
      <c r="A278" s="66"/>
      <c r="C278" s="5"/>
      <c r="E278" s="45"/>
    </row>
    <row r="279" spans="1:5" ht="12.75">
      <c r="A279" s="66"/>
      <c r="C279" s="5"/>
      <c r="E279" s="45"/>
    </row>
    <row r="280" spans="1:5" ht="12.75">
      <c r="A280" s="66"/>
      <c r="C280" s="5"/>
      <c r="E280" s="45"/>
    </row>
    <row r="281" spans="3:5" ht="12.75">
      <c r="C281" s="5"/>
      <c r="E281" s="45"/>
    </row>
    <row r="282" spans="1:5" ht="12.75">
      <c r="A282" s="8"/>
      <c r="C282" s="5"/>
      <c r="E282" s="45"/>
    </row>
    <row r="283" spans="2:5" ht="12.75">
      <c r="B283" s="3" t="s">
        <v>30</v>
      </c>
      <c r="C283" s="6">
        <v>1</v>
      </c>
      <c r="D283" s="3"/>
      <c r="E283" s="46">
        <f aca="true" t="shared" si="0" ref="E283:E288">D283*C283</f>
        <v>0</v>
      </c>
    </row>
    <row r="284" spans="2:5" ht="12.75">
      <c r="B284" s="3" t="s">
        <v>31</v>
      </c>
      <c r="C284" s="6">
        <v>1</v>
      </c>
      <c r="D284" s="3"/>
      <c r="E284" s="46">
        <f t="shared" si="0"/>
        <v>0</v>
      </c>
    </row>
    <row r="285" spans="2:5" ht="12.75">
      <c r="B285" s="37" t="s">
        <v>32</v>
      </c>
      <c r="C285" s="65">
        <v>1</v>
      </c>
      <c r="D285" s="37"/>
      <c r="E285" s="46">
        <f t="shared" si="0"/>
        <v>0</v>
      </c>
    </row>
    <row r="286" spans="2:5" ht="12.75">
      <c r="B286" s="37" t="s">
        <v>33</v>
      </c>
      <c r="C286" s="65">
        <v>1</v>
      </c>
      <c r="D286" s="37"/>
      <c r="E286" s="46">
        <f t="shared" si="0"/>
        <v>0</v>
      </c>
    </row>
    <row r="287" spans="2:5" ht="12.75">
      <c r="B287" s="3" t="s">
        <v>34</v>
      </c>
      <c r="C287" s="6">
        <v>50</v>
      </c>
      <c r="D287" s="3"/>
      <c r="E287" s="46">
        <f t="shared" si="0"/>
        <v>0</v>
      </c>
    </row>
    <row r="288" spans="2:5" ht="25.5">
      <c r="B288" s="9" t="s">
        <v>85</v>
      </c>
      <c r="C288" s="10">
        <v>75</v>
      </c>
      <c r="D288" s="9"/>
      <c r="E288" s="46">
        <f t="shared" si="0"/>
        <v>0</v>
      </c>
    </row>
    <row r="289" spans="3:5" ht="12.75">
      <c r="C289" s="5"/>
      <c r="E289" s="45"/>
    </row>
    <row r="290" spans="3:5" ht="12.75">
      <c r="C290" s="5"/>
      <c r="E290" s="45"/>
    </row>
    <row r="291" spans="3:5" ht="12.75">
      <c r="C291" s="5"/>
      <c r="E291" s="45"/>
    </row>
    <row r="292" spans="3:5" ht="12.75">
      <c r="C292" s="5"/>
      <c r="E292" s="45"/>
    </row>
    <row r="293" spans="3:5" ht="11.25" customHeight="1">
      <c r="C293" s="5"/>
      <c r="E293" s="45"/>
    </row>
    <row r="294" spans="2:5" ht="22.5" customHeight="1">
      <c r="B294" s="22" t="s">
        <v>35</v>
      </c>
      <c r="C294" s="23"/>
      <c r="D294" s="22"/>
      <c r="E294" s="54"/>
    </row>
    <row r="295" spans="2:5" ht="12.75">
      <c r="B295" s="18" t="s">
        <v>36</v>
      </c>
      <c r="C295" s="21">
        <v>500</v>
      </c>
      <c r="D295" s="18"/>
      <c r="E295" s="55">
        <f>D295*C295</f>
        <v>0</v>
      </c>
    </row>
    <row r="296" spans="3:5" ht="12.75">
      <c r="C296" s="5"/>
      <c r="E296" s="45"/>
    </row>
    <row r="297" spans="3:5" ht="12.75">
      <c r="C297" s="5"/>
      <c r="E297" s="45"/>
    </row>
    <row r="298" spans="1:5" ht="12.75">
      <c r="A298" s="8"/>
      <c r="C298" s="5"/>
      <c r="E298" s="45"/>
    </row>
    <row r="299" spans="3:5" ht="12.75">
      <c r="C299" s="5"/>
      <c r="E299" s="45"/>
    </row>
    <row r="300" spans="3:5" ht="12.75">
      <c r="C300" s="5"/>
      <c r="E300" s="45"/>
    </row>
    <row r="301" spans="3:5" ht="12.75">
      <c r="C301" s="5"/>
      <c r="E301" s="45"/>
    </row>
    <row r="302" spans="3:5" ht="12.75">
      <c r="C302" s="5"/>
      <c r="E302" s="45"/>
    </row>
    <row r="303" spans="3:5" ht="12.75">
      <c r="C303" s="5"/>
      <c r="E303" s="45"/>
    </row>
    <row r="304" spans="2:5" ht="12.75">
      <c r="B304" s="34" t="s">
        <v>39</v>
      </c>
      <c r="C304" s="119" t="s">
        <v>41</v>
      </c>
      <c r="D304" s="32"/>
      <c r="E304" s="56"/>
    </row>
    <row r="305" spans="2:5" ht="12.75">
      <c r="B305" s="18" t="s">
        <v>37</v>
      </c>
      <c r="C305" s="21">
        <v>400</v>
      </c>
      <c r="D305" s="3"/>
      <c r="E305" s="46">
        <f>D305*C305</f>
        <v>0</v>
      </c>
    </row>
    <row r="306" spans="1:5" ht="25.5">
      <c r="A306" s="8"/>
      <c r="B306" s="9" t="s">
        <v>38</v>
      </c>
      <c r="C306" s="10">
        <v>300</v>
      </c>
      <c r="D306" s="9"/>
      <c r="E306" s="46">
        <f>D306*C306</f>
        <v>0</v>
      </c>
    </row>
    <row r="307" spans="1:5" ht="12.75">
      <c r="A307" s="8"/>
      <c r="B307" s="99" t="s">
        <v>214</v>
      </c>
      <c r="C307" s="6">
        <v>313</v>
      </c>
      <c r="D307" s="3"/>
      <c r="E307" s="46">
        <f>D307*C307</f>
        <v>0</v>
      </c>
    </row>
    <row r="308" spans="3:5" ht="12.75">
      <c r="C308" s="5"/>
      <c r="E308" s="45"/>
    </row>
    <row r="309" spans="2:5" ht="12.75">
      <c r="B309" s="34" t="s">
        <v>40</v>
      </c>
      <c r="C309" s="35" t="s">
        <v>41</v>
      </c>
      <c r="E309" s="45"/>
    </row>
    <row r="310" spans="2:5" ht="51">
      <c r="B310" s="120" t="s">
        <v>198</v>
      </c>
      <c r="C310" s="36"/>
      <c r="D310" s="16"/>
      <c r="E310" s="57"/>
    </row>
    <row r="311" spans="2:5" ht="12.75">
      <c r="B311" s="103" t="s">
        <v>199</v>
      </c>
      <c r="C311" s="20">
        <v>1835</v>
      </c>
      <c r="D311" s="17"/>
      <c r="E311" s="58">
        <f>D311*C311</f>
        <v>0</v>
      </c>
    </row>
    <row r="312" spans="2:5" ht="25.5">
      <c r="B312" s="121" t="s">
        <v>200</v>
      </c>
      <c r="C312" s="21">
        <v>181</v>
      </c>
      <c r="D312" s="18"/>
      <c r="E312" s="55">
        <f>D312*C312/1000</f>
        <v>0</v>
      </c>
    </row>
    <row r="313" spans="2:5" ht="38.25">
      <c r="B313" s="9" t="s">
        <v>48</v>
      </c>
      <c r="C313" s="10">
        <v>302</v>
      </c>
      <c r="D313" s="9"/>
      <c r="E313" s="58">
        <f>D313*C313/1000</f>
        <v>0</v>
      </c>
    </row>
    <row r="314" spans="2:5" ht="25.5">
      <c r="B314" s="9" t="s">
        <v>47</v>
      </c>
      <c r="C314" s="10">
        <v>80</v>
      </c>
      <c r="D314" s="9"/>
      <c r="E314" s="55">
        <f>D314*C314/1000</f>
        <v>0</v>
      </c>
    </row>
    <row r="315" spans="1:5" ht="12.75">
      <c r="A315" s="66"/>
      <c r="C315" s="5"/>
      <c r="E315" s="45"/>
    </row>
    <row r="316" spans="2:5" ht="18" customHeight="1">
      <c r="B316" s="3" t="s">
        <v>42</v>
      </c>
      <c r="C316" s="6" t="s">
        <v>45</v>
      </c>
      <c r="E316" s="45"/>
    </row>
    <row r="317" spans="2:5" ht="12.75">
      <c r="B317" s="99" t="s">
        <v>195</v>
      </c>
      <c r="C317" s="6">
        <v>543</v>
      </c>
      <c r="D317" s="3"/>
      <c r="E317" s="46">
        <f>D317*C317/1000</f>
        <v>0</v>
      </c>
    </row>
    <row r="318" spans="1:5" ht="12.75">
      <c r="A318" s="2"/>
      <c r="B318" s="99" t="s">
        <v>196</v>
      </c>
      <c r="C318" s="6">
        <v>438</v>
      </c>
      <c r="D318" s="3"/>
      <c r="E318" s="46">
        <f>D318*C318/1000</f>
        <v>0</v>
      </c>
    </row>
    <row r="319" spans="2:5" ht="12.75">
      <c r="B319" s="99" t="s">
        <v>197</v>
      </c>
      <c r="C319" s="6">
        <v>334</v>
      </c>
      <c r="D319" s="3"/>
      <c r="E319" s="46">
        <f>D319*C319/1000</f>
        <v>0</v>
      </c>
    </row>
    <row r="320" spans="3:5" ht="12.75">
      <c r="C320" s="5"/>
      <c r="E320" s="45"/>
    </row>
    <row r="321" spans="2:5" ht="12.75">
      <c r="B321" s="3" t="s">
        <v>43</v>
      </c>
      <c r="C321" s="6"/>
      <c r="E321" s="45"/>
    </row>
    <row r="322" spans="2:5" ht="12.75">
      <c r="B322" s="37" t="s">
        <v>44</v>
      </c>
      <c r="C322" s="65">
        <v>80</v>
      </c>
      <c r="D322" s="37"/>
      <c r="E322" s="46">
        <f>D322*C322</f>
        <v>0</v>
      </c>
    </row>
    <row r="323" spans="2:5" ht="12.75">
      <c r="B323" s="3" t="s">
        <v>46</v>
      </c>
      <c r="C323" s="6">
        <v>135</v>
      </c>
      <c r="D323" s="3"/>
      <c r="E323" s="46">
        <f>D323*C323/1000</f>
        <v>0</v>
      </c>
    </row>
    <row r="324" spans="2:5" ht="30.75" customHeight="1">
      <c r="B324" s="100" t="s">
        <v>144</v>
      </c>
      <c r="C324" s="6">
        <v>83</v>
      </c>
      <c r="D324" s="3"/>
      <c r="E324" s="46">
        <f>D324*C324</f>
        <v>0</v>
      </c>
    </row>
    <row r="325" spans="2:5" ht="25.5">
      <c r="B325" s="100" t="s">
        <v>145</v>
      </c>
      <c r="C325" s="7">
        <v>32</v>
      </c>
      <c r="D325" s="4"/>
      <c r="E325" s="46">
        <f>D325*C325</f>
        <v>0</v>
      </c>
    </row>
    <row r="326" spans="2:5" ht="12.75">
      <c r="B326" s="3" t="s">
        <v>54</v>
      </c>
      <c r="C326" s="6">
        <v>43</v>
      </c>
      <c r="D326" s="3"/>
      <c r="E326" s="46">
        <f>D326*C326</f>
        <v>0</v>
      </c>
    </row>
    <row r="327" spans="2:5" ht="12.75">
      <c r="B327" s="99" t="s">
        <v>146</v>
      </c>
      <c r="C327" s="6">
        <v>127</v>
      </c>
      <c r="D327" s="3"/>
      <c r="E327" s="46">
        <f>D327*C327</f>
        <v>0</v>
      </c>
    </row>
    <row r="328" spans="1:5" ht="12.75">
      <c r="A328" s="2"/>
      <c r="C328" s="5"/>
      <c r="E328" s="45"/>
    </row>
    <row r="329" spans="2:5" ht="12.75">
      <c r="B329" s="3" t="s">
        <v>49</v>
      </c>
      <c r="C329" s="6" t="s">
        <v>51</v>
      </c>
      <c r="E329" s="45"/>
    </row>
    <row r="330" spans="2:5" ht="12.75">
      <c r="B330" s="99" t="s">
        <v>50</v>
      </c>
      <c r="C330" s="6">
        <v>1092</v>
      </c>
      <c r="D330" s="3"/>
      <c r="E330" s="46">
        <f>D330*C330/1000</f>
        <v>0</v>
      </c>
    </row>
    <row r="331" spans="2:5" ht="12.75">
      <c r="B331" s="99" t="s">
        <v>202</v>
      </c>
      <c r="C331" s="6">
        <v>982</v>
      </c>
      <c r="D331" s="3"/>
      <c r="E331" s="46">
        <f>D331*C331/1000</f>
        <v>0</v>
      </c>
    </row>
    <row r="332" spans="2:5" ht="12.75">
      <c r="B332" s="99" t="s">
        <v>201</v>
      </c>
      <c r="C332" s="6">
        <v>1247</v>
      </c>
      <c r="D332" s="3"/>
      <c r="E332" s="46">
        <f>D332*C332/1000</f>
        <v>0</v>
      </c>
    </row>
    <row r="333" spans="2:5" ht="12.75">
      <c r="B333" s="122" t="s">
        <v>203</v>
      </c>
      <c r="C333" s="6">
        <v>1148</v>
      </c>
      <c r="D333" s="3"/>
      <c r="E333" s="46">
        <f>D333*C333/1000</f>
        <v>0</v>
      </c>
    </row>
    <row r="334" spans="2:5" ht="12.75">
      <c r="B334" s="99" t="s">
        <v>204</v>
      </c>
      <c r="C334" s="6">
        <v>950</v>
      </c>
      <c r="D334" s="3"/>
      <c r="E334" s="46">
        <f>D334*C334/1000</f>
        <v>0</v>
      </c>
    </row>
    <row r="335" spans="2:5" ht="53.25" customHeight="1">
      <c r="B335" s="4" t="s">
        <v>52</v>
      </c>
      <c r="C335" s="7">
        <v>1939</v>
      </c>
      <c r="D335" s="4"/>
      <c r="E335" s="46">
        <f>D335*C335</f>
        <v>0</v>
      </c>
    </row>
    <row r="336" spans="2:5" ht="12.75">
      <c r="B336" s="3" t="s">
        <v>53</v>
      </c>
      <c r="C336" s="6">
        <v>190</v>
      </c>
      <c r="D336" s="3"/>
      <c r="E336" s="46">
        <f>D336*C336</f>
        <v>0</v>
      </c>
    </row>
    <row r="337" spans="2:5" ht="12.75">
      <c r="B337" s="14"/>
      <c r="C337" s="13"/>
      <c r="D337" s="14"/>
      <c r="E337" s="52"/>
    </row>
    <row r="338" spans="3:5" ht="12.75">
      <c r="C338" s="5"/>
      <c r="E338" s="45"/>
    </row>
    <row r="339" spans="3:5" ht="12.75">
      <c r="C339" s="5"/>
      <c r="E339" s="45"/>
    </row>
    <row r="340" spans="3:5" ht="12.75">
      <c r="C340" s="5"/>
      <c r="E340" s="45"/>
    </row>
    <row r="341" spans="3:5" ht="12.75">
      <c r="C341" s="5"/>
      <c r="E341" s="45"/>
    </row>
    <row r="342" spans="3:5" ht="12.75">
      <c r="C342" s="5"/>
      <c r="E342" s="45"/>
    </row>
    <row r="343" spans="3:5" ht="12.75">
      <c r="C343" s="5"/>
      <c r="E343" s="45"/>
    </row>
    <row r="344" spans="3:5" ht="12.75">
      <c r="C344" s="5"/>
      <c r="E344" s="45"/>
    </row>
    <row r="345" spans="3:5" ht="12.75">
      <c r="C345" s="5"/>
      <c r="E345" s="45"/>
    </row>
    <row r="346" spans="3:5" ht="12.75">
      <c r="C346" s="5"/>
      <c r="E346" s="45"/>
    </row>
    <row r="347" spans="1:5" ht="15.75">
      <c r="A347" s="1" t="s">
        <v>126</v>
      </c>
      <c r="C347" s="5"/>
      <c r="E347" s="45"/>
    </row>
    <row r="348" spans="1:5" ht="13.5" customHeight="1">
      <c r="A348" s="79"/>
      <c r="C348" s="5"/>
      <c r="E348" s="45"/>
    </row>
    <row r="349" spans="1:5" ht="12.75">
      <c r="A349" s="8"/>
      <c r="C349" s="5"/>
      <c r="E349" s="45"/>
    </row>
    <row r="350" spans="1:5" ht="17.25" customHeight="1">
      <c r="A350" s="31"/>
      <c r="C350" s="5"/>
      <c r="E350" s="45"/>
    </row>
    <row r="351" spans="1:5" ht="12.75">
      <c r="A351" s="8"/>
      <c r="B351" s="3" t="s">
        <v>58</v>
      </c>
      <c r="C351" s="6">
        <v>75</v>
      </c>
      <c r="D351" s="3"/>
      <c r="E351" s="46">
        <f>D351*C351</f>
        <v>0</v>
      </c>
    </row>
    <row r="352" spans="1:5" ht="12.75">
      <c r="A352" s="8"/>
      <c r="B352" s="80"/>
      <c r="C352" s="81"/>
      <c r="D352" s="80"/>
      <c r="E352" s="82"/>
    </row>
    <row r="353" spans="1:5" ht="38.25">
      <c r="A353" s="8"/>
      <c r="B353" s="9" t="s">
        <v>60</v>
      </c>
      <c r="C353" s="7">
        <v>50</v>
      </c>
      <c r="D353" s="9"/>
      <c r="E353" s="46">
        <f>D353*C353</f>
        <v>0</v>
      </c>
    </row>
    <row r="354" spans="1:5" ht="12.75">
      <c r="A354" s="8"/>
      <c r="B354" s="83"/>
      <c r="C354" s="81"/>
      <c r="D354" s="83"/>
      <c r="E354" s="84"/>
    </row>
    <row r="355" spans="1:5" ht="27" customHeight="1">
      <c r="A355" s="8"/>
      <c r="B355" s="105" t="s">
        <v>62</v>
      </c>
      <c r="C355" s="10">
        <v>150</v>
      </c>
      <c r="D355" s="9"/>
      <c r="E355" s="46">
        <f>D355*C355</f>
        <v>0</v>
      </c>
    </row>
    <row r="356" spans="1:5" ht="25.5">
      <c r="A356" s="8"/>
      <c r="B356" s="38" t="s">
        <v>59</v>
      </c>
      <c r="C356" s="36"/>
      <c r="D356" s="38"/>
      <c r="E356" s="54"/>
    </row>
    <row r="357" spans="2:5" ht="12.75">
      <c r="B357" s="41" t="s">
        <v>90</v>
      </c>
      <c r="C357" s="42">
        <v>150</v>
      </c>
      <c r="D357" s="41"/>
      <c r="E357" s="58">
        <f>D357*C357</f>
        <v>0</v>
      </c>
    </row>
    <row r="358" spans="2:5" ht="12.75">
      <c r="B358" s="39" t="s">
        <v>61</v>
      </c>
      <c r="C358" s="40">
        <v>25</v>
      </c>
      <c r="D358" s="39"/>
      <c r="E358" s="55">
        <f>D358*C358</f>
        <v>0</v>
      </c>
    </row>
    <row r="359" spans="2:5" ht="26.25" customHeight="1">
      <c r="B359" s="143" t="s">
        <v>218</v>
      </c>
      <c r="C359" s="144"/>
      <c r="D359" s="145"/>
      <c r="E359" s="54"/>
    </row>
    <row r="360" spans="2:5" ht="12.75">
      <c r="B360" s="39" t="s">
        <v>131</v>
      </c>
      <c r="C360" s="10">
        <v>50</v>
      </c>
      <c r="D360" s="9"/>
      <c r="E360" s="55">
        <f>D360*C360</f>
        <v>0</v>
      </c>
    </row>
    <row r="361" spans="2:5" s="14" customFormat="1" ht="12.75">
      <c r="B361" s="31"/>
      <c r="C361" s="76"/>
      <c r="D361" s="31"/>
      <c r="E361" s="52"/>
    </row>
    <row r="362" spans="2:5" ht="12.75">
      <c r="B362" s="139" t="s">
        <v>221</v>
      </c>
      <c r="C362" s="141">
        <v>300</v>
      </c>
      <c r="D362" s="38"/>
      <c r="E362" s="54">
        <f>D362*C362</f>
        <v>0</v>
      </c>
    </row>
    <row r="363" spans="2:5" ht="12.75">
      <c r="B363" s="140" t="s">
        <v>222</v>
      </c>
      <c r="C363" s="142"/>
      <c r="D363" s="39"/>
      <c r="E363" s="55"/>
    </row>
    <row r="364" spans="2:5" ht="6.75" customHeight="1">
      <c r="B364" s="43"/>
      <c r="C364" s="13"/>
      <c r="D364" s="14"/>
      <c r="E364" s="52"/>
    </row>
    <row r="365" spans="3:5" ht="12.75">
      <c r="C365" s="5"/>
      <c r="E365" s="45"/>
    </row>
    <row r="366" spans="3:5" ht="12.75">
      <c r="C366" s="5"/>
      <c r="E366" s="45"/>
    </row>
    <row r="367" spans="3:5" ht="12.75">
      <c r="C367" s="5"/>
      <c r="E367" s="45"/>
    </row>
    <row r="368" spans="3:5" ht="12.75">
      <c r="C368" s="5"/>
      <c r="E368" s="45"/>
    </row>
    <row r="369" spans="3:5" ht="5.25" customHeight="1">
      <c r="C369" s="5"/>
      <c r="E369" s="45"/>
    </row>
    <row r="370" spans="2:5" ht="12.75">
      <c r="B370" s="3" t="s">
        <v>55</v>
      </c>
      <c r="C370" s="6" t="s">
        <v>76</v>
      </c>
      <c r="D370" s="3"/>
      <c r="E370" s="59"/>
    </row>
    <row r="371" spans="2:5" ht="12.75">
      <c r="B371" s="3" t="s">
        <v>77</v>
      </c>
      <c r="C371" s="65">
        <v>263</v>
      </c>
      <c r="D371" s="3"/>
      <c r="E371" s="46">
        <f>D371*C371</f>
        <v>0</v>
      </c>
    </row>
    <row r="372" spans="2:5" ht="12.75">
      <c r="B372" s="22" t="s">
        <v>56</v>
      </c>
      <c r="C372" s="115"/>
      <c r="D372" s="22"/>
      <c r="E372" s="54"/>
    </row>
    <row r="373" spans="2:5" ht="12.75">
      <c r="B373" s="17" t="s">
        <v>78</v>
      </c>
      <c r="C373" s="67">
        <v>263</v>
      </c>
      <c r="D373" s="17"/>
      <c r="E373" s="58">
        <f aca="true" t="shared" si="1" ref="E373:E393">D373*C373</f>
        <v>0</v>
      </c>
    </row>
    <row r="374" spans="2:5" ht="12.75">
      <c r="B374" s="18" t="s">
        <v>82</v>
      </c>
      <c r="C374" s="68">
        <v>2887</v>
      </c>
      <c r="D374" s="18"/>
      <c r="E374" s="55">
        <f t="shared" si="1"/>
        <v>0</v>
      </c>
    </row>
    <row r="375" spans="2:5" ht="12.75">
      <c r="B375" s="22" t="s">
        <v>57</v>
      </c>
      <c r="C375" s="23"/>
      <c r="D375" s="22"/>
      <c r="E375" s="54"/>
    </row>
    <row r="376" spans="2:5" ht="12.75">
      <c r="B376" s="17" t="s">
        <v>78</v>
      </c>
      <c r="C376" s="67">
        <v>341</v>
      </c>
      <c r="D376" s="17"/>
      <c r="E376" s="58">
        <f t="shared" si="1"/>
        <v>0</v>
      </c>
    </row>
    <row r="377" spans="2:5" ht="12.75">
      <c r="B377" s="18" t="s">
        <v>82</v>
      </c>
      <c r="C377" s="129">
        <v>3178</v>
      </c>
      <c r="D377" s="18"/>
      <c r="E377" s="55">
        <f t="shared" si="1"/>
        <v>0</v>
      </c>
    </row>
    <row r="378" spans="2:5" ht="12.75">
      <c r="B378" s="3" t="s">
        <v>80</v>
      </c>
      <c r="C378" s="65">
        <v>503</v>
      </c>
      <c r="D378" s="3"/>
      <c r="E378" s="46">
        <f t="shared" si="1"/>
        <v>0</v>
      </c>
    </row>
    <row r="379" spans="2:5" ht="12.75">
      <c r="B379" s="3" t="s">
        <v>79</v>
      </c>
      <c r="C379" s="65">
        <v>638</v>
      </c>
      <c r="D379" s="3"/>
      <c r="E379" s="46">
        <f t="shared" si="1"/>
        <v>0</v>
      </c>
    </row>
    <row r="380" spans="2:5" ht="12.75">
      <c r="B380" s="3" t="s">
        <v>81</v>
      </c>
      <c r="C380" s="65">
        <v>3566</v>
      </c>
      <c r="D380" s="3"/>
      <c r="E380" s="46">
        <f t="shared" si="1"/>
        <v>0</v>
      </c>
    </row>
    <row r="381" spans="2:5" ht="12.75">
      <c r="B381" s="3" t="s">
        <v>83</v>
      </c>
      <c r="C381" s="65">
        <v>5234</v>
      </c>
      <c r="D381" s="3"/>
      <c r="E381" s="46">
        <f t="shared" si="1"/>
        <v>0</v>
      </c>
    </row>
    <row r="382" spans="2:5" ht="12.75">
      <c r="B382" s="3" t="s">
        <v>87</v>
      </c>
      <c r="C382" s="65">
        <v>8036</v>
      </c>
      <c r="D382" s="3"/>
      <c r="E382" s="46">
        <f t="shared" si="1"/>
        <v>0</v>
      </c>
    </row>
    <row r="383" spans="2:5" ht="12.75">
      <c r="B383" s="3" t="s">
        <v>84</v>
      </c>
      <c r="C383" s="65">
        <v>4612</v>
      </c>
      <c r="D383" s="3"/>
      <c r="E383" s="46">
        <f t="shared" si="1"/>
        <v>0</v>
      </c>
    </row>
    <row r="384" spans="2:5" ht="12.75">
      <c r="B384" s="22" t="s">
        <v>88</v>
      </c>
      <c r="C384" s="115">
        <v>10732</v>
      </c>
      <c r="D384" s="22"/>
      <c r="E384" s="54">
        <f t="shared" si="1"/>
        <v>0</v>
      </c>
    </row>
    <row r="385" spans="2:5" ht="12.75">
      <c r="B385" s="22" t="s">
        <v>215</v>
      </c>
      <c r="C385" s="107">
        <v>14318</v>
      </c>
      <c r="D385" s="22"/>
      <c r="E385" s="54">
        <f>(C385*D385)</f>
        <v>0</v>
      </c>
    </row>
    <row r="386" spans="2:5" ht="12.75">
      <c r="B386" s="102" t="s">
        <v>147</v>
      </c>
      <c r="C386" s="23"/>
      <c r="D386" s="22"/>
      <c r="E386" s="54"/>
    </row>
    <row r="387" spans="2:5" ht="12.75">
      <c r="B387" s="103" t="s">
        <v>148</v>
      </c>
      <c r="C387" s="67">
        <v>578</v>
      </c>
      <c r="D387" s="17"/>
      <c r="E387" s="58">
        <f t="shared" si="1"/>
        <v>0</v>
      </c>
    </row>
    <row r="388" spans="1:5" ht="12.75">
      <c r="A388" s="14"/>
      <c r="B388" s="103" t="s">
        <v>149</v>
      </c>
      <c r="C388" s="67">
        <v>1190</v>
      </c>
      <c r="D388" s="17"/>
      <c r="E388" s="58">
        <f t="shared" si="1"/>
        <v>0</v>
      </c>
    </row>
    <row r="389" spans="1:5" ht="12.75">
      <c r="A389" s="14"/>
      <c r="B389" s="18" t="s">
        <v>82</v>
      </c>
      <c r="C389" s="68">
        <v>2887</v>
      </c>
      <c r="D389" s="18"/>
      <c r="E389" s="55">
        <f t="shared" si="1"/>
        <v>0</v>
      </c>
    </row>
    <row r="390" spans="1:5" ht="12.75">
      <c r="A390" s="44"/>
      <c r="B390" s="102" t="s">
        <v>150</v>
      </c>
      <c r="C390" s="23"/>
      <c r="D390" s="22"/>
      <c r="E390" s="54"/>
    </row>
    <row r="391" spans="1:5" ht="12.75">
      <c r="A391" s="44"/>
      <c r="B391" s="103" t="s">
        <v>148</v>
      </c>
      <c r="C391" s="67">
        <v>982</v>
      </c>
      <c r="D391" s="17"/>
      <c r="E391" s="58">
        <f t="shared" si="1"/>
        <v>0</v>
      </c>
    </row>
    <row r="392" spans="1:5" ht="12.75">
      <c r="A392" s="32"/>
      <c r="B392" s="103" t="s">
        <v>149</v>
      </c>
      <c r="C392" s="67">
        <v>1597</v>
      </c>
      <c r="D392" s="17"/>
      <c r="E392" s="58">
        <f t="shared" si="1"/>
        <v>0</v>
      </c>
    </row>
    <row r="393" spans="1:5" ht="12.75">
      <c r="A393" s="14"/>
      <c r="B393" s="18" t="s">
        <v>82</v>
      </c>
      <c r="C393" s="129">
        <v>3178</v>
      </c>
      <c r="D393" s="18"/>
      <c r="E393" s="55">
        <f t="shared" si="1"/>
        <v>0</v>
      </c>
    </row>
    <row r="394" spans="1:5" ht="12.75">
      <c r="A394" s="44"/>
      <c r="B394" s="18"/>
      <c r="C394" s="21"/>
      <c r="D394" s="18"/>
      <c r="E394" s="55"/>
    </row>
    <row r="395" spans="2:5" ht="12.75">
      <c r="B395" s="6" t="s">
        <v>89</v>
      </c>
      <c r="C395" s="132">
        <v>3611</v>
      </c>
      <c r="D395" s="3"/>
      <c r="E395" s="46">
        <f>D395*C395</f>
        <v>0</v>
      </c>
    </row>
    <row r="396" spans="2:5" ht="7.5" customHeight="1">
      <c r="B396" s="32"/>
      <c r="C396" s="33"/>
      <c r="D396" s="32"/>
      <c r="E396" s="52"/>
    </row>
    <row r="397" spans="3:5" ht="12.75">
      <c r="C397" s="5"/>
      <c r="E397" s="45"/>
    </row>
    <row r="398" spans="3:5" ht="12.75">
      <c r="C398" s="5"/>
      <c r="E398" s="45"/>
    </row>
    <row r="399" spans="3:5" ht="12.75">
      <c r="C399" s="5"/>
      <c r="E399" s="45"/>
    </row>
    <row r="400" spans="3:5" ht="12.75">
      <c r="C400" s="5"/>
      <c r="E400" s="45"/>
    </row>
    <row r="401" spans="3:5" ht="12.75">
      <c r="C401" s="5"/>
      <c r="E401" s="45"/>
    </row>
    <row r="402" spans="3:5" ht="12.75">
      <c r="C402" s="5"/>
      <c r="E402" s="45"/>
    </row>
    <row r="403" spans="3:5" ht="12.75">
      <c r="C403" s="5"/>
      <c r="E403" s="45"/>
    </row>
    <row r="404" spans="3:5" ht="6" customHeight="1">
      <c r="C404" s="5"/>
      <c r="E404" s="45"/>
    </row>
    <row r="405" spans="2:5" ht="12.75">
      <c r="B405" s="22" t="s">
        <v>208</v>
      </c>
      <c r="C405" s="23"/>
      <c r="D405" s="22"/>
      <c r="E405" s="54"/>
    </row>
    <row r="406" spans="2:5" ht="12.75">
      <c r="B406" s="135" t="s">
        <v>210</v>
      </c>
      <c r="C406" s="20">
        <v>1615</v>
      </c>
      <c r="D406" s="17"/>
      <c r="E406" s="58">
        <f>SUM(C406*D406)</f>
        <v>0</v>
      </c>
    </row>
    <row r="407" spans="2:5" ht="12.75">
      <c r="B407" s="136" t="s">
        <v>211</v>
      </c>
      <c r="C407" s="20">
        <v>1615</v>
      </c>
      <c r="D407" s="17"/>
      <c r="E407" s="58">
        <f>D407*C407</f>
        <v>0</v>
      </c>
    </row>
    <row r="408" spans="2:5" ht="12.75">
      <c r="B408" s="133" t="s">
        <v>209</v>
      </c>
      <c r="C408" s="20"/>
      <c r="D408" s="17"/>
      <c r="E408" s="58"/>
    </row>
    <row r="409" spans="2:5" ht="12.75">
      <c r="B409" s="135" t="s">
        <v>212</v>
      </c>
      <c r="C409" s="20">
        <v>884</v>
      </c>
      <c r="D409" s="17"/>
      <c r="E409" s="58">
        <f>C409*D409</f>
        <v>0</v>
      </c>
    </row>
    <row r="410" spans="2:5" ht="12.75">
      <c r="B410" s="134" t="s">
        <v>213</v>
      </c>
      <c r="C410" s="21">
        <v>732</v>
      </c>
      <c r="D410" s="18"/>
      <c r="E410" s="55">
        <f>D410*C410</f>
        <v>0</v>
      </c>
    </row>
    <row r="411" spans="2:5" ht="12.75">
      <c r="B411" s="14"/>
      <c r="C411" s="13"/>
      <c r="D411" s="14"/>
      <c r="E411" s="52"/>
    </row>
    <row r="412" spans="2:5" ht="12.75">
      <c r="B412" s="14"/>
      <c r="C412" s="13"/>
      <c r="D412" s="14"/>
      <c r="E412" s="52"/>
    </row>
    <row r="413" spans="2:5" ht="12.75">
      <c r="B413" s="104" t="s">
        <v>151</v>
      </c>
      <c r="C413" s="6"/>
      <c r="D413" s="3"/>
      <c r="E413" s="51">
        <f>D413</f>
        <v>0</v>
      </c>
    </row>
    <row r="414" spans="2:5" ht="12.75">
      <c r="B414" s="37" t="s">
        <v>86</v>
      </c>
      <c r="C414" s="6"/>
      <c r="D414" s="3"/>
      <c r="E414" s="51">
        <f>D414</f>
        <v>0</v>
      </c>
    </row>
    <row r="415" ht="13.5" thickBot="1">
      <c r="E415" s="89"/>
    </row>
    <row r="416" spans="2:5" ht="13.5" thickBot="1">
      <c r="B416" s="90" t="s">
        <v>127</v>
      </c>
      <c r="C416" s="91"/>
      <c r="D416" s="91"/>
      <c r="E416" s="92">
        <f>SUM(E21:E415)</f>
        <v>0</v>
      </c>
    </row>
    <row r="417" spans="6:9" ht="12.75">
      <c r="F417" s="86" t="s">
        <v>92</v>
      </c>
      <c r="G417" s="6"/>
      <c r="H417" s="3"/>
      <c r="I417" s="46">
        <f>H417*G417</f>
        <v>0</v>
      </c>
    </row>
    <row r="418" spans="6:9" ht="12.75">
      <c r="F418" s="86" t="s">
        <v>93</v>
      </c>
      <c r="G418" s="6"/>
      <c r="H418" s="3"/>
      <c r="I418" s="46">
        <f>H418*G418</f>
        <v>0</v>
      </c>
    </row>
    <row r="419" spans="6:9" ht="12.75">
      <c r="F419" s="86" t="s">
        <v>94</v>
      </c>
      <c r="G419" s="6">
        <v>436</v>
      </c>
      <c r="H419" s="3"/>
      <c r="I419" s="46">
        <f>H419*G419</f>
        <v>0</v>
      </c>
    </row>
    <row r="420" spans="6:9" ht="12.75">
      <c r="F420" s="86" t="s">
        <v>95</v>
      </c>
      <c r="G420" s="6">
        <v>0.2</v>
      </c>
      <c r="H420" s="3"/>
      <c r="I420" s="46">
        <f>H420*G420</f>
        <v>0</v>
      </c>
    </row>
    <row r="421" spans="6:9" ht="12.75">
      <c r="F421" s="43"/>
      <c r="G421" s="13"/>
      <c r="H421" s="14"/>
      <c r="I421" s="84"/>
    </row>
    <row r="422" spans="6:9" ht="12.75">
      <c r="F422" s="86" t="s">
        <v>96</v>
      </c>
      <c r="G422" s="6"/>
      <c r="H422" s="3"/>
      <c r="I422" s="46">
        <f>H422*G422</f>
        <v>0</v>
      </c>
    </row>
    <row r="423" spans="6:9" ht="12.75">
      <c r="F423" s="86" t="s">
        <v>97</v>
      </c>
      <c r="G423" s="6">
        <v>228</v>
      </c>
      <c r="H423" s="3"/>
      <c r="I423" s="46">
        <f>H423*G423</f>
        <v>0</v>
      </c>
    </row>
    <row r="424" spans="6:9" ht="12.75">
      <c r="F424" s="86" t="s">
        <v>98</v>
      </c>
      <c r="G424" s="6">
        <v>436</v>
      </c>
      <c r="H424" s="3"/>
      <c r="I424" s="46">
        <f>H424*G424</f>
        <v>0</v>
      </c>
    </row>
    <row r="425" spans="6:9" ht="12.75">
      <c r="F425" s="43"/>
      <c r="G425" s="13"/>
      <c r="H425" s="14"/>
      <c r="I425" s="84"/>
    </row>
    <row r="426" spans="6:9" ht="12.75">
      <c r="F426" s="86" t="s">
        <v>99</v>
      </c>
      <c r="G426" s="6"/>
      <c r="H426" s="3"/>
      <c r="I426" s="46">
        <f>H426*G426</f>
        <v>0</v>
      </c>
    </row>
    <row r="427" spans="6:9" ht="12.75">
      <c r="F427" s="86" t="s">
        <v>100</v>
      </c>
      <c r="G427" s="6">
        <v>436</v>
      </c>
      <c r="H427" s="3"/>
      <c r="I427" s="46">
        <f>H427*G427</f>
        <v>0</v>
      </c>
    </row>
    <row r="428" spans="6:9" ht="12.75">
      <c r="F428" s="86" t="s">
        <v>101</v>
      </c>
      <c r="G428" s="6">
        <v>222</v>
      </c>
      <c r="H428" s="3"/>
      <c r="I428" s="46">
        <f>H428*G428</f>
        <v>0</v>
      </c>
    </row>
    <row r="429" spans="6:9" ht="12.75">
      <c r="F429" s="43"/>
      <c r="G429" s="13"/>
      <c r="H429" s="14"/>
      <c r="I429" s="84"/>
    </row>
    <row r="430" spans="6:9" ht="12.75">
      <c r="F430" s="86" t="s">
        <v>102</v>
      </c>
      <c r="G430" s="6">
        <v>182</v>
      </c>
      <c r="H430" s="3"/>
      <c r="I430" s="46">
        <f>H430*G430</f>
        <v>0</v>
      </c>
    </row>
    <row r="431" spans="6:9" ht="12.75">
      <c r="F431" s="43"/>
      <c r="G431" s="13"/>
      <c r="H431" s="14"/>
      <c r="I431" s="85"/>
    </row>
    <row r="432" spans="6:9" ht="12.75">
      <c r="F432" s="86" t="s">
        <v>103</v>
      </c>
      <c r="G432" s="6"/>
      <c r="H432" s="3"/>
      <c r="I432" s="46">
        <f>H432*G432</f>
        <v>0</v>
      </c>
    </row>
    <row r="433" spans="6:9" ht="25.5">
      <c r="F433" s="86" t="s">
        <v>104</v>
      </c>
      <c r="G433" s="6">
        <v>0.2</v>
      </c>
      <c r="H433" s="3"/>
      <c r="I433" s="46">
        <f>H433*G433</f>
        <v>0</v>
      </c>
    </row>
    <row r="434" spans="6:9" ht="12.75">
      <c r="F434" s="86" t="s">
        <v>105</v>
      </c>
      <c r="G434" s="6">
        <v>46</v>
      </c>
      <c r="H434" s="3"/>
      <c r="I434" s="46">
        <f>H434*G434</f>
        <v>0</v>
      </c>
    </row>
    <row r="435" spans="6:9" ht="12.75">
      <c r="F435" s="86" t="s">
        <v>106</v>
      </c>
      <c r="G435" s="6">
        <v>46</v>
      </c>
      <c r="H435" s="3"/>
      <c r="I435" s="46">
        <f>H435*G435</f>
        <v>0</v>
      </c>
    </row>
    <row r="436" spans="6:9" ht="12.75">
      <c r="F436" s="43" t="s">
        <v>107</v>
      </c>
      <c r="G436" s="13"/>
      <c r="H436" s="14"/>
      <c r="I436" s="84"/>
    </row>
    <row r="437" spans="6:9" ht="12.75">
      <c r="F437" s="86" t="s">
        <v>108</v>
      </c>
      <c r="G437" s="6">
        <v>46</v>
      </c>
      <c r="H437" s="3"/>
      <c r="I437" s="46">
        <f>H437*G437</f>
        <v>0</v>
      </c>
    </row>
    <row r="438" spans="6:9" ht="12.75">
      <c r="F438" s="86" t="s">
        <v>109</v>
      </c>
      <c r="G438" s="6">
        <v>46</v>
      </c>
      <c r="H438" s="3"/>
      <c r="I438" s="46">
        <f>H438*G438</f>
        <v>0</v>
      </c>
    </row>
    <row r="439" spans="6:9" ht="12.75">
      <c r="F439" s="86" t="s">
        <v>110</v>
      </c>
      <c r="G439" s="6">
        <v>46</v>
      </c>
      <c r="H439" s="3"/>
      <c r="I439" s="46">
        <f>H439*G439</f>
        <v>0</v>
      </c>
    </row>
    <row r="440" spans="6:9" ht="12.75">
      <c r="F440" s="86" t="s">
        <v>111</v>
      </c>
      <c r="G440" s="6">
        <v>46</v>
      </c>
      <c r="H440" s="3"/>
      <c r="I440" s="46">
        <f>H440*G440</f>
        <v>0</v>
      </c>
    </row>
    <row r="441" spans="6:9" ht="12.75">
      <c r="F441" s="43"/>
      <c r="G441" s="13"/>
      <c r="H441" s="14"/>
      <c r="I441" s="85"/>
    </row>
    <row r="442" spans="6:9" ht="12.75">
      <c r="F442" s="43" t="s">
        <v>112</v>
      </c>
      <c r="G442" s="13"/>
      <c r="H442" s="14"/>
      <c r="I442" s="52"/>
    </row>
    <row r="443" spans="6:9" ht="12.75">
      <c r="F443" s="86" t="s">
        <v>113</v>
      </c>
      <c r="G443" s="6">
        <v>50</v>
      </c>
      <c r="H443" s="3"/>
      <c r="I443" s="46">
        <f aca="true" t="shared" si="2" ref="I443:I455">H443*G443</f>
        <v>0</v>
      </c>
    </row>
    <row r="444" spans="6:9" ht="12.75">
      <c r="F444" s="86" t="s">
        <v>114</v>
      </c>
      <c r="G444" s="6">
        <v>100</v>
      </c>
      <c r="H444" s="3"/>
      <c r="I444" s="46">
        <f t="shared" si="2"/>
        <v>0</v>
      </c>
    </row>
    <row r="445" spans="6:9" ht="12.75">
      <c r="F445" s="87" t="s">
        <v>115</v>
      </c>
      <c r="G445" s="6">
        <v>155</v>
      </c>
      <c r="H445" s="3"/>
      <c r="I445" s="46">
        <f t="shared" si="2"/>
        <v>0</v>
      </c>
    </row>
    <row r="446" spans="6:9" ht="12.75">
      <c r="F446" s="86" t="s">
        <v>116</v>
      </c>
      <c r="G446" s="6">
        <v>225</v>
      </c>
      <c r="H446" s="3"/>
      <c r="I446" s="46">
        <f t="shared" si="2"/>
        <v>0</v>
      </c>
    </row>
    <row r="447" spans="6:9" ht="12.75">
      <c r="F447" s="86" t="s">
        <v>117</v>
      </c>
      <c r="G447" s="6">
        <v>450</v>
      </c>
      <c r="H447" s="3"/>
      <c r="I447" s="46">
        <f t="shared" si="2"/>
        <v>0</v>
      </c>
    </row>
    <row r="448" spans="6:9" ht="12.75">
      <c r="F448" s="86" t="s">
        <v>118</v>
      </c>
      <c r="G448" s="6">
        <v>900</v>
      </c>
      <c r="H448" s="3"/>
      <c r="I448" s="46">
        <f t="shared" si="2"/>
        <v>0</v>
      </c>
    </row>
    <row r="449" spans="6:9" ht="12.75">
      <c r="F449" s="86" t="s">
        <v>119</v>
      </c>
      <c r="G449" s="6">
        <v>1800</v>
      </c>
      <c r="H449" s="3"/>
      <c r="I449" s="46">
        <f t="shared" si="2"/>
        <v>0</v>
      </c>
    </row>
    <row r="450" spans="6:9" ht="12.75">
      <c r="F450" s="86" t="s">
        <v>120</v>
      </c>
      <c r="G450" s="6">
        <v>3165</v>
      </c>
      <c r="H450" s="3"/>
      <c r="I450" s="46">
        <f t="shared" si="2"/>
        <v>0</v>
      </c>
    </row>
    <row r="451" spans="6:9" ht="12.75">
      <c r="F451" s="86" t="s">
        <v>121</v>
      </c>
      <c r="G451" s="6">
        <v>4150</v>
      </c>
      <c r="H451" s="3"/>
      <c r="I451" s="46">
        <f t="shared" si="2"/>
        <v>0</v>
      </c>
    </row>
    <row r="452" spans="6:9" ht="12.75">
      <c r="F452" s="86" t="s">
        <v>122</v>
      </c>
      <c r="G452" s="6">
        <v>5600</v>
      </c>
      <c r="H452" s="3"/>
      <c r="I452" s="46">
        <f t="shared" si="2"/>
        <v>0</v>
      </c>
    </row>
    <row r="453" spans="6:9" ht="12.75">
      <c r="F453" s="86" t="s">
        <v>123</v>
      </c>
      <c r="G453" s="6">
        <v>7000</v>
      </c>
      <c r="H453" s="3"/>
      <c r="I453" s="46">
        <f t="shared" si="2"/>
        <v>0</v>
      </c>
    </row>
    <row r="454" spans="6:9" ht="12.75">
      <c r="F454" s="86" t="s">
        <v>124</v>
      </c>
      <c r="G454" s="88">
        <v>0.0017</v>
      </c>
      <c r="H454" s="3"/>
      <c r="I454" s="46">
        <f t="shared" si="2"/>
        <v>0</v>
      </c>
    </row>
    <row r="455" spans="6:9" ht="25.5">
      <c r="F455" s="86" t="s">
        <v>125</v>
      </c>
      <c r="G455" s="6"/>
      <c r="H455" s="3"/>
      <c r="I455" s="55">
        <f t="shared" si="2"/>
        <v>0</v>
      </c>
    </row>
  </sheetData>
  <sheetProtection/>
  <mergeCells count="16">
    <mergeCell ref="B116:E116"/>
    <mergeCell ref="B113:E113"/>
    <mergeCell ref="B109:E109"/>
    <mergeCell ref="B106:E106"/>
    <mergeCell ref="B102:E102"/>
    <mergeCell ref="B99:E99"/>
    <mergeCell ref="B359:D359"/>
    <mergeCell ref="B11:E13"/>
    <mergeCell ref="B2:E2"/>
    <mergeCell ref="B3:E3"/>
    <mergeCell ref="B4:E4"/>
    <mergeCell ref="B6:E6"/>
    <mergeCell ref="B224:E224"/>
    <mergeCell ref="B7:E7"/>
    <mergeCell ref="B8:E8"/>
    <mergeCell ref="B9:E9"/>
  </mergeCells>
  <printOptions/>
  <pageMargins left="0.75" right="0.75" top="1" bottom="1" header="0.5" footer="0.5"/>
  <pageSetup horizontalDpi="600" verticalDpi="600" orientation="portrait" r:id="rId2"/>
  <headerFooter alignWithMargins="0">
    <oddFooter>&amp;C&amp;P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Town of Knightdale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Hills</dc:creator>
  <cp:keywords/>
  <dc:description/>
  <cp:lastModifiedBy>Donna Tierney</cp:lastModifiedBy>
  <cp:lastPrinted>2017-08-02T14:47:08Z</cp:lastPrinted>
  <dcterms:created xsi:type="dcterms:W3CDTF">2008-04-17T17:47:45Z</dcterms:created>
  <dcterms:modified xsi:type="dcterms:W3CDTF">2017-08-02T14:47:51Z</dcterms:modified>
  <cp:category/>
  <cp:version/>
  <cp:contentType/>
  <cp:contentStatus/>
</cp:coreProperties>
</file>